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Questa_cartella_di_lavoro" defaultThemeVersion="124226"/>
  <workbookProtection workbookPassword="CC2F" lockStructure="1"/>
  <bookViews>
    <workbookView xWindow="120" yWindow="300" windowWidth="19020" windowHeight="11580"/>
  </bookViews>
  <sheets>
    <sheet name="Calcolo DM 140-12" sheetId="1" r:id="rId1"/>
    <sheet name="Tabella coef-Q" sheetId="4" r:id="rId2"/>
    <sheet name="Tabella-Z1" sheetId="2" r:id="rId3"/>
  </sheets>
  <externalReferences>
    <externalReference r:id="rId4"/>
  </externalReferences>
  <definedNames>
    <definedName name="_xlnm.Print_Area" localSheetId="0">'Calcolo DM 140-12'!$A$1:$AP$181</definedName>
  </definedNames>
  <calcPr calcId="145621"/>
</workbook>
</file>

<file path=xl/calcChain.xml><?xml version="1.0" encoding="utf-8"?>
<calcChain xmlns="http://schemas.openxmlformats.org/spreadsheetml/2006/main">
  <c r="Q64" i="1" l="1"/>
  <c r="W150" i="1"/>
  <c r="W149" i="1"/>
  <c r="W146" i="1"/>
  <c r="W145" i="1"/>
  <c r="T150" i="1"/>
  <c r="T149" i="1"/>
  <c r="T146" i="1"/>
  <c r="T145" i="1"/>
  <c r="V150" i="1"/>
  <c r="S150" i="1"/>
  <c r="V149" i="1"/>
  <c r="S149" i="1"/>
  <c r="V146" i="1"/>
  <c r="S146" i="1"/>
  <c r="V145" i="1"/>
  <c r="S145" i="1"/>
  <c r="W136" i="1" l="1"/>
  <c r="W135" i="1"/>
  <c r="W134" i="1"/>
  <c r="W133" i="1"/>
  <c r="W132" i="1"/>
  <c r="W131" i="1"/>
  <c r="W130" i="1"/>
  <c r="W129" i="1"/>
  <c r="W128" i="1"/>
  <c r="W127" i="1"/>
  <c r="W126" i="1"/>
  <c r="W125" i="1"/>
  <c r="W124" i="1"/>
  <c r="W113" i="1"/>
  <c r="W112" i="1"/>
  <c r="W111" i="1"/>
  <c r="W110" i="1"/>
  <c r="W109" i="1"/>
  <c r="W108" i="1"/>
  <c r="W107" i="1"/>
  <c r="W106" i="1"/>
  <c r="W105" i="1"/>
  <c r="W104" i="1"/>
  <c r="W103" i="1"/>
  <c r="W96" i="1"/>
  <c r="W95" i="1"/>
  <c r="W94" i="1"/>
  <c r="W93" i="1"/>
  <c r="W92" i="1"/>
  <c r="W91" i="1"/>
  <c r="W90" i="1"/>
  <c r="W89" i="1"/>
  <c r="W88" i="1"/>
  <c r="W87" i="1"/>
  <c r="W83" i="1"/>
  <c r="W82" i="1"/>
  <c r="W81" i="1"/>
  <c r="W80" i="1"/>
  <c r="W79" i="1"/>
  <c r="W78" i="1"/>
  <c r="W77" i="1"/>
  <c r="W76" i="1"/>
  <c r="W75" i="1"/>
  <c r="W74" i="1"/>
  <c r="W68" i="1"/>
  <c r="W67" i="1"/>
  <c r="W66" i="1"/>
  <c r="W65" i="1"/>
  <c r="W64" i="1"/>
  <c r="W63" i="1"/>
  <c r="W62" i="1"/>
  <c r="W61" i="1"/>
  <c r="W60" i="1"/>
  <c r="W59" i="1"/>
  <c r="W58" i="1"/>
  <c r="W57" i="1"/>
  <c r="W56" i="1"/>
  <c r="W55" i="1"/>
  <c r="W54" i="1"/>
  <c r="W53" i="1"/>
  <c r="W52" i="1"/>
  <c r="W51" i="1"/>
  <c r="W29" i="1"/>
  <c r="W28" i="1"/>
  <c r="W27" i="1"/>
  <c r="W26" i="1"/>
  <c r="W25" i="1"/>
  <c r="W24" i="1"/>
  <c r="V151" i="1"/>
  <c r="W151" i="1" s="1"/>
  <c r="V136" i="1"/>
  <c r="V135" i="1"/>
  <c r="V134" i="1"/>
  <c r="V133" i="1"/>
  <c r="V132" i="1"/>
  <c r="V131" i="1"/>
  <c r="V130" i="1"/>
  <c r="V129" i="1"/>
  <c r="V128" i="1"/>
  <c r="V127" i="1"/>
  <c r="V126" i="1"/>
  <c r="V125" i="1"/>
  <c r="V124" i="1"/>
  <c r="V113" i="1"/>
  <c r="V112" i="1"/>
  <c r="V111" i="1"/>
  <c r="V110" i="1"/>
  <c r="V109" i="1"/>
  <c r="V108" i="1"/>
  <c r="V107" i="1"/>
  <c r="V106" i="1"/>
  <c r="V119" i="1" s="1"/>
  <c r="W119" i="1" s="1"/>
  <c r="V105" i="1"/>
  <c r="V104" i="1"/>
  <c r="V103" i="1"/>
  <c r="V96" i="1"/>
  <c r="V95" i="1"/>
  <c r="V94" i="1"/>
  <c r="V93" i="1"/>
  <c r="V92" i="1"/>
  <c r="V91" i="1"/>
  <c r="V90" i="1"/>
  <c r="V89" i="1"/>
  <c r="V88" i="1"/>
  <c r="V87" i="1"/>
  <c r="V83" i="1"/>
  <c r="V82" i="1"/>
  <c r="V81" i="1"/>
  <c r="V80" i="1"/>
  <c r="V79" i="1"/>
  <c r="V78" i="1"/>
  <c r="V77" i="1"/>
  <c r="V76" i="1"/>
  <c r="V75" i="1"/>
  <c r="V74" i="1"/>
  <c r="V68" i="1"/>
  <c r="V67" i="1"/>
  <c r="V66" i="1"/>
  <c r="V65" i="1"/>
  <c r="V64" i="1"/>
  <c r="V63" i="1"/>
  <c r="V62" i="1"/>
  <c r="V61" i="1"/>
  <c r="V60" i="1"/>
  <c r="V59" i="1"/>
  <c r="V58" i="1"/>
  <c r="V57" i="1"/>
  <c r="V56" i="1"/>
  <c r="V55" i="1"/>
  <c r="V54" i="1"/>
  <c r="V53" i="1"/>
  <c r="V52" i="1"/>
  <c r="V51" i="1"/>
  <c r="V29" i="1"/>
  <c r="V28" i="1"/>
  <c r="V27" i="1"/>
  <c r="V26" i="1"/>
  <c r="V25" i="1"/>
  <c r="V24" i="1"/>
  <c r="U20" i="1"/>
  <c r="U18" i="1"/>
  <c r="M149" i="4"/>
  <c r="M150" i="4" s="1"/>
  <c r="M117" i="4"/>
  <c r="M118" i="4" s="1"/>
  <c r="U120" i="1" l="1"/>
  <c r="U152" i="1"/>
  <c r="V140" i="1"/>
  <c r="W140" i="1" s="1"/>
  <c r="U141" i="1" s="1"/>
  <c r="V98" i="1"/>
  <c r="W98" i="1" s="1"/>
  <c r="U99" i="1" s="1"/>
  <c r="V69" i="1"/>
  <c r="W69" i="1" s="1"/>
  <c r="U70" i="1" s="1"/>
  <c r="V46" i="1"/>
  <c r="W46" i="1" s="1"/>
  <c r="U47" i="1" s="1"/>
  <c r="Q65" i="1"/>
  <c r="Q67" i="1" l="1"/>
  <c r="Q66" i="1"/>
  <c r="Q63" i="1"/>
  <c r="Q62" i="1"/>
  <c r="Q61" i="1"/>
  <c r="Q60" i="1"/>
  <c r="Q59" i="1"/>
  <c r="Q58" i="1"/>
  <c r="Q57" i="1"/>
  <c r="Q56" i="1"/>
  <c r="Q55" i="1"/>
  <c r="Q54" i="1"/>
  <c r="AC149" i="1" l="1"/>
  <c r="AB149" i="1"/>
  <c r="N25" i="1"/>
  <c r="AL150" i="1"/>
  <c r="AK150" i="1"/>
  <c r="AI150" i="1"/>
  <c r="AH150" i="1"/>
  <c r="AL147" i="1"/>
  <c r="AK147" i="1"/>
  <c r="AI147" i="1"/>
  <c r="AH147" i="1"/>
  <c r="AL146" i="1"/>
  <c r="AK146" i="1"/>
  <c r="AI146" i="1"/>
  <c r="AH146" i="1"/>
  <c r="AF146" i="1"/>
  <c r="AE146" i="1"/>
  <c r="AC146" i="1"/>
  <c r="AB146" i="1"/>
  <c r="Z146" i="1"/>
  <c r="Y146" i="1"/>
  <c r="AL145" i="1"/>
  <c r="AK145" i="1"/>
  <c r="AI145" i="1"/>
  <c r="AH145" i="1"/>
  <c r="AF145" i="1"/>
  <c r="AE145" i="1"/>
  <c r="AC145" i="1"/>
  <c r="AB145" i="1"/>
  <c r="Z145" i="1"/>
  <c r="Y145" i="1"/>
  <c r="Q150" i="1"/>
  <c r="P150" i="1"/>
  <c r="N150" i="1"/>
  <c r="M150" i="1"/>
  <c r="K150" i="1"/>
  <c r="J150" i="1"/>
  <c r="Q149" i="1"/>
  <c r="P149" i="1"/>
  <c r="N148" i="1"/>
  <c r="M148" i="1"/>
  <c r="Q146" i="1"/>
  <c r="P146" i="1"/>
  <c r="N146" i="1"/>
  <c r="M146" i="1"/>
  <c r="K146" i="1"/>
  <c r="J146" i="1"/>
  <c r="Q145" i="1"/>
  <c r="P145" i="1"/>
  <c r="N145" i="1"/>
  <c r="M145" i="1"/>
  <c r="K145" i="1"/>
  <c r="J145" i="1"/>
  <c r="AN151" i="1"/>
  <c r="S151" i="1"/>
  <c r="T151" i="1" s="1"/>
  <c r="AO151" i="1"/>
  <c r="AL139" i="1"/>
  <c r="AK139" i="1"/>
  <c r="AI139" i="1"/>
  <c r="AH139" i="1"/>
  <c r="AL138" i="1"/>
  <c r="AK138" i="1"/>
  <c r="AI138" i="1"/>
  <c r="AH138" i="1"/>
  <c r="AL137" i="1"/>
  <c r="AK137" i="1"/>
  <c r="AI137" i="1"/>
  <c r="AH137" i="1"/>
  <c r="AL136" i="1"/>
  <c r="AK136" i="1"/>
  <c r="AI136" i="1"/>
  <c r="AH136" i="1"/>
  <c r="AF136" i="1"/>
  <c r="AE136" i="1"/>
  <c r="AC136" i="1"/>
  <c r="AB136" i="1"/>
  <c r="Z136" i="1"/>
  <c r="Y136" i="1"/>
  <c r="T136" i="1"/>
  <c r="S136" i="1"/>
  <c r="Q136" i="1"/>
  <c r="P136" i="1"/>
  <c r="N136" i="1"/>
  <c r="M136" i="1"/>
  <c r="K136" i="1"/>
  <c r="J136" i="1"/>
  <c r="AL135" i="1"/>
  <c r="AK135" i="1"/>
  <c r="AI135" i="1"/>
  <c r="AH135" i="1"/>
  <c r="AF135" i="1"/>
  <c r="AE135" i="1"/>
  <c r="AC135" i="1"/>
  <c r="AB135" i="1"/>
  <c r="Z135" i="1"/>
  <c r="Y135" i="1"/>
  <c r="T135" i="1"/>
  <c r="S135" i="1"/>
  <c r="Q135" i="1"/>
  <c r="P135" i="1"/>
  <c r="N135" i="1"/>
  <c r="M135" i="1"/>
  <c r="K135" i="1"/>
  <c r="J135" i="1"/>
  <c r="AL134" i="1"/>
  <c r="AK134" i="1"/>
  <c r="AI134" i="1"/>
  <c r="AH134" i="1"/>
  <c r="AF134" i="1"/>
  <c r="AE134" i="1"/>
  <c r="AC134" i="1"/>
  <c r="AB134" i="1"/>
  <c r="Z134" i="1"/>
  <c r="Y134" i="1"/>
  <c r="T134" i="1"/>
  <c r="S134" i="1"/>
  <c r="Q134" i="1"/>
  <c r="P134" i="1"/>
  <c r="N134" i="1"/>
  <c r="M134" i="1"/>
  <c r="K134" i="1"/>
  <c r="J134" i="1"/>
  <c r="AL133" i="1"/>
  <c r="AK133" i="1"/>
  <c r="AI133" i="1"/>
  <c r="AH133" i="1"/>
  <c r="AF133" i="1"/>
  <c r="AE133" i="1"/>
  <c r="AC133" i="1"/>
  <c r="AB133" i="1"/>
  <c r="Z133" i="1"/>
  <c r="Y133" i="1"/>
  <c r="T133" i="1"/>
  <c r="S133" i="1"/>
  <c r="Q133" i="1"/>
  <c r="P133" i="1"/>
  <c r="N133" i="1"/>
  <c r="M133" i="1"/>
  <c r="K133" i="1"/>
  <c r="J133" i="1"/>
  <c r="AL132" i="1"/>
  <c r="AK132" i="1"/>
  <c r="AI132" i="1"/>
  <c r="AH132" i="1"/>
  <c r="AF132" i="1"/>
  <c r="AE132" i="1"/>
  <c r="AC132" i="1"/>
  <c r="AB132" i="1"/>
  <c r="Z132" i="1"/>
  <c r="Y132" i="1"/>
  <c r="T132" i="1"/>
  <c r="S132" i="1"/>
  <c r="Q132" i="1"/>
  <c r="P132" i="1"/>
  <c r="N132" i="1"/>
  <c r="M132" i="1"/>
  <c r="K132" i="1"/>
  <c r="J132" i="1"/>
  <c r="AL131" i="1"/>
  <c r="AK131" i="1"/>
  <c r="AI131" i="1"/>
  <c r="AH131" i="1"/>
  <c r="AF131" i="1"/>
  <c r="AE131" i="1"/>
  <c r="AC131" i="1"/>
  <c r="AB131" i="1"/>
  <c r="Z131" i="1"/>
  <c r="Y131" i="1"/>
  <c r="T131" i="1"/>
  <c r="S131" i="1"/>
  <c r="Q131" i="1"/>
  <c r="P131" i="1"/>
  <c r="N131" i="1"/>
  <c r="M131" i="1"/>
  <c r="K131" i="1"/>
  <c r="J131" i="1"/>
  <c r="AL130" i="1"/>
  <c r="AK130" i="1"/>
  <c r="AI130" i="1"/>
  <c r="AH130" i="1"/>
  <c r="AF130" i="1"/>
  <c r="AE130" i="1"/>
  <c r="AC130" i="1"/>
  <c r="AB130" i="1"/>
  <c r="Z130" i="1"/>
  <c r="Y130" i="1"/>
  <c r="T130" i="1"/>
  <c r="S130" i="1"/>
  <c r="Q130" i="1"/>
  <c r="P130" i="1"/>
  <c r="N130" i="1"/>
  <c r="M130" i="1"/>
  <c r="K130" i="1"/>
  <c r="J130" i="1"/>
  <c r="AL129" i="1"/>
  <c r="AK129" i="1"/>
  <c r="AI129" i="1"/>
  <c r="AH129" i="1"/>
  <c r="AF129" i="1"/>
  <c r="AE129" i="1"/>
  <c r="AC129" i="1"/>
  <c r="AB129" i="1"/>
  <c r="Z129" i="1"/>
  <c r="Y129" i="1"/>
  <c r="T129" i="1"/>
  <c r="S129" i="1"/>
  <c r="Q129" i="1"/>
  <c r="P129" i="1"/>
  <c r="N129" i="1"/>
  <c r="M129" i="1"/>
  <c r="K129" i="1"/>
  <c r="J129" i="1"/>
  <c r="AL128" i="1"/>
  <c r="AK128" i="1"/>
  <c r="AI128" i="1"/>
  <c r="AH128" i="1"/>
  <c r="AF128" i="1"/>
  <c r="AE128" i="1"/>
  <c r="AC128" i="1"/>
  <c r="AB128" i="1"/>
  <c r="Z128" i="1"/>
  <c r="Y128" i="1"/>
  <c r="T128" i="1"/>
  <c r="S128" i="1"/>
  <c r="Q128" i="1"/>
  <c r="P128" i="1"/>
  <c r="N128" i="1"/>
  <c r="M128" i="1"/>
  <c r="K128" i="1"/>
  <c r="J128" i="1"/>
  <c r="AL127" i="1"/>
  <c r="AK127" i="1"/>
  <c r="AI127" i="1"/>
  <c r="AH127" i="1"/>
  <c r="AF127" i="1"/>
  <c r="AE127" i="1"/>
  <c r="AC127" i="1"/>
  <c r="AB127" i="1"/>
  <c r="Z127" i="1"/>
  <c r="Y127" i="1"/>
  <c r="T127" i="1"/>
  <c r="S127" i="1"/>
  <c r="Q127" i="1"/>
  <c r="P127" i="1"/>
  <c r="N127" i="1"/>
  <c r="M127" i="1"/>
  <c r="K127" i="1"/>
  <c r="J127" i="1"/>
  <c r="AL126" i="1"/>
  <c r="AK126" i="1"/>
  <c r="AI126" i="1"/>
  <c r="AH126" i="1"/>
  <c r="AF126" i="1"/>
  <c r="AE126" i="1"/>
  <c r="AC126" i="1"/>
  <c r="AB126" i="1"/>
  <c r="Z126" i="1"/>
  <c r="Y126" i="1"/>
  <c r="T126" i="1"/>
  <c r="S126" i="1"/>
  <c r="Q126" i="1"/>
  <c r="P126" i="1"/>
  <c r="N126" i="1"/>
  <c r="M126" i="1"/>
  <c r="K126" i="1"/>
  <c r="J126" i="1"/>
  <c r="AL125" i="1"/>
  <c r="AK125" i="1"/>
  <c r="AI125" i="1"/>
  <c r="AH125" i="1"/>
  <c r="AF125" i="1"/>
  <c r="AE125" i="1"/>
  <c r="AC125" i="1"/>
  <c r="AB125" i="1"/>
  <c r="Z125" i="1"/>
  <c r="Y125" i="1"/>
  <c r="T125" i="1"/>
  <c r="S125" i="1"/>
  <c r="Q125" i="1"/>
  <c r="P125" i="1"/>
  <c r="N125" i="1"/>
  <c r="M125" i="1"/>
  <c r="K125" i="1"/>
  <c r="J125" i="1"/>
  <c r="AL124" i="1"/>
  <c r="AK124" i="1"/>
  <c r="AI124" i="1"/>
  <c r="AH124" i="1"/>
  <c r="AF124" i="1"/>
  <c r="AE124" i="1"/>
  <c r="AC124" i="1"/>
  <c r="AB124" i="1"/>
  <c r="Z124" i="1"/>
  <c r="Y124" i="1"/>
  <c r="T124" i="1"/>
  <c r="S124" i="1"/>
  <c r="Q124" i="1"/>
  <c r="P124" i="1"/>
  <c r="N124" i="1"/>
  <c r="M124" i="1"/>
  <c r="K124" i="1"/>
  <c r="J124" i="1"/>
  <c r="Y151" i="1" l="1"/>
  <c r="Z151" i="1" s="1"/>
  <c r="AH151" i="1"/>
  <c r="AI151" i="1" s="1"/>
  <c r="AK151" i="1"/>
  <c r="AL151" i="1" s="1"/>
  <c r="AB151" i="1"/>
  <c r="AC151" i="1" s="1"/>
  <c r="M151" i="1"/>
  <c r="N151" i="1" s="1"/>
  <c r="P151" i="1"/>
  <c r="Q151" i="1" s="1"/>
  <c r="AE151" i="1"/>
  <c r="AF151" i="1" s="1"/>
  <c r="J151" i="1"/>
  <c r="K151" i="1" s="1"/>
  <c r="J140" i="1"/>
  <c r="K140" i="1" s="1"/>
  <c r="AK140" i="1"/>
  <c r="AL140" i="1" s="1"/>
  <c r="AH140" i="1"/>
  <c r="AI140" i="1" s="1"/>
  <c r="AE140" i="1"/>
  <c r="AF140" i="1" s="1"/>
  <c r="AB140" i="1"/>
  <c r="AC140" i="1" s="1"/>
  <c r="Y140" i="1"/>
  <c r="Z140" i="1" s="1"/>
  <c r="S140" i="1"/>
  <c r="T140" i="1" s="1"/>
  <c r="P140" i="1"/>
  <c r="Q140" i="1" s="1"/>
  <c r="M140" i="1"/>
  <c r="N140" i="1" s="1"/>
  <c r="AO138" i="1"/>
  <c r="AN138" i="1"/>
  <c r="AO137" i="1"/>
  <c r="AN137" i="1"/>
  <c r="AN140" i="1" s="1"/>
  <c r="AO140" i="1" s="1"/>
  <c r="AO117" i="1"/>
  <c r="AN117" i="1"/>
  <c r="AO115" i="1"/>
  <c r="AN115" i="1"/>
  <c r="AO114" i="1"/>
  <c r="AN114" i="1"/>
  <c r="AO118" i="1"/>
  <c r="AN118" i="1"/>
  <c r="AL118" i="1"/>
  <c r="AK118" i="1"/>
  <c r="AI118" i="1"/>
  <c r="AH118" i="1"/>
  <c r="AL117" i="1"/>
  <c r="AK117" i="1"/>
  <c r="AI117" i="1"/>
  <c r="AH117" i="1"/>
  <c r="AL116" i="1"/>
  <c r="AK116" i="1"/>
  <c r="AI116" i="1"/>
  <c r="AH116" i="1"/>
  <c r="AL115" i="1"/>
  <c r="AK115" i="1"/>
  <c r="AI115" i="1"/>
  <c r="AH115" i="1"/>
  <c r="AL114" i="1"/>
  <c r="AK114" i="1"/>
  <c r="AI114" i="1"/>
  <c r="AH114" i="1"/>
  <c r="AL113" i="1"/>
  <c r="AK113" i="1"/>
  <c r="AI113" i="1"/>
  <c r="AH113" i="1"/>
  <c r="AF113" i="1"/>
  <c r="AE113" i="1"/>
  <c r="AC113" i="1"/>
  <c r="AB113" i="1"/>
  <c r="Z113" i="1"/>
  <c r="Y113" i="1"/>
  <c r="T113" i="1"/>
  <c r="S113" i="1"/>
  <c r="Q113" i="1"/>
  <c r="P113" i="1"/>
  <c r="N113" i="1"/>
  <c r="M113" i="1"/>
  <c r="K113" i="1"/>
  <c r="J113" i="1"/>
  <c r="AL112" i="1"/>
  <c r="AK112" i="1"/>
  <c r="AI112" i="1"/>
  <c r="AH112" i="1"/>
  <c r="AF112" i="1"/>
  <c r="AE112" i="1"/>
  <c r="AC112" i="1"/>
  <c r="AB112" i="1"/>
  <c r="Z112" i="1"/>
  <c r="Y112" i="1"/>
  <c r="T112" i="1"/>
  <c r="S112" i="1"/>
  <c r="Q112" i="1"/>
  <c r="P112" i="1"/>
  <c r="N112" i="1"/>
  <c r="M112" i="1"/>
  <c r="K112" i="1"/>
  <c r="J112" i="1"/>
  <c r="AL111" i="1"/>
  <c r="AK111" i="1"/>
  <c r="AI111" i="1"/>
  <c r="AH111" i="1"/>
  <c r="AF111" i="1"/>
  <c r="AE111" i="1"/>
  <c r="AC111" i="1"/>
  <c r="AB111" i="1"/>
  <c r="Z111" i="1"/>
  <c r="Y111" i="1"/>
  <c r="T111" i="1"/>
  <c r="S111" i="1"/>
  <c r="Q111" i="1"/>
  <c r="P111" i="1"/>
  <c r="N111" i="1"/>
  <c r="M111" i="1"/>
  <c r="K111" i="1"/>
  <c r="J111" i="1"/>
  <c r="AL110" i="1"/>
  <c r="AK110" i="1"/>
  <c r="AI110" i="1"/>
  <c r="AH110" i="1"/>
  <c r="AF110" i="1"/>
  <c r="AE110" i="1"/>
  <c r="AC110" i="1"/>
  <c r="AB110" i="1"/>
  <c r="Z110" i="1"/>
  <c r="Y110" i="1"/>
  <c r="T110" i="1"/>
  <c r="S110" i="1"/>
  <c r="Q110" i="1"/>
  <c r="P110" i="1"/>
  <c r="N110" i="1"/>
  <c r="M110" i="1"/>
  <c r="K110" i="1"/>
  <c r="J110" i="1"/>
  <c r="AL109" i="1"/>
  <c r="AK109" i="1"/>
  <c r="AI109" i="1"/>
  <c r="AH109" i="1"/>
  <c r="AF109" i="1"/>
  <c r="AE109" i="1"/>
  <c r="AC109" i="1"/>
  <c r="AB109" i="1"/>
  <c r="Z109" i="1"/>
  <c r="Y109" i="1"/>
  <c r="T109" i="1"/>
  <c r="S109" i="1"/>
  <c r="Q109" i="1"/>
  <c r="P109" i="1"/>
  <c r="N109" i="1"/>
  <c r="M109" i="1"/>
  <c r="K109" i="1"/>
  <c r="J109" i="1"/>
  <c r="AL108" i="1"/>
  <c r="AK108" i="1"/>
  <c r="AI108" i="1"/>
  <c r="AH108" i="1"/>
  <c r="AF108" i="1"/>
  <c r="AE108" i="1"/>
  <c r="AC108" i="1"/>
  <c r="AB108" i="1"/>
  <c r="Z108" i="1"/>
  <c r="Y108" i="1"/>
  <c r="T108" i="1"/>
  <c r="S108" i="1"/>
  <c r="Q108" i="1"/>
  <c r="P108" i="1"/>
  <c r="N108" i="1"/>
  <c r="M108" i="1"/>
  <c r="K108" i="1"/>
  <c r="J108" i="1"/>
  <c r="AL107" i="1"/>
  <c r="AK107" i="1"/>
  <c r="AI107" i="1"/>
  <c r="AH107" i="1"/>
  <c r="AF107" i="1"/>
  <c r="AE107" i="1"/>
  <c r="AC107" i="1"/>
  <c r="AB107" i="1"/>
  <c r="Z107" i="1"/>
  <c r="Y107" i="1"/>
  <c r="T107" i="1"/>
  <c r="S107" i="1"/>
  <c r="Q107" i="1"/>
  <c r="P107" i="1"/>
  <c r="N107" i="1"/>
  <c r="M107" i="1"/>
  <c r="K107" i="1"/>
  <c r="J107" i="1"/>
  <c r="AL106" i="1"/>
  <c r="AK106" i="1"/>
  <c r="AI106" i="1"/>
  <c r="AH106" i="1"/>
  <c r="AF106" i="1"/>
  <c r="AE106" i="1"/>
  <c r="AC106" i="1"/>
  <c r="AB106" i="1"/>
  <c r="Z106" i="1"/>
  <c r="Y106" i="1"/>
  <c r="T106" i="1"/>
  <c r="S106" i="1"/>
  <c r="Q106" i="1"/>
  <c r="P106" i="1"/>
  <c r="N106" i="1"/>
  <c r="M106" i="1"/>
  <c r="K106" i="1"/>
  <c r="J106" i="1"/>
  <c r="AL105" i="1"/>
  <c r="AK105" i="1"/>
  <c r="AI105" i="1"/>
  <c r="AH105" i="1"/>
  <c r="AF105" i="1"/>
  <c r="AE105" i="1"/>
  <c r="AC105" i="1"/>
  <c r="AB105" i="1"/>
  <c r="Z105" i="1"/>
  <c r="Y105" i="1"/>
  <c r="T105" i="1"/>
  <c r="S105" i="1"/>
  <c r="Q105" i="1"/>
  <c r="P105" i="1"/>
  <c r="N105" i="1"/>
  <c r="M105" i="1"/>
  <c r="K105" i="1"/>
  <c r="J105" i="1"/>
  <c r="AL104" i="1"/>
  <c r="AK104" i="1"/>
  <c r="AI104" i="1"/>
  <c r="AH104" i="1"/>
  <c r="AF104" i="1"/>
  <c r="AE104" i="1"/>
  <c r="AC104" i="1"/>
  <c r="AB104" i="1"/>
  <c r="Z104" i="1"/>
  <c r="Y104" i="1"/>
  <c r="T104" i="1"/>
  <c r="S104" i="1"/>
  <c r="Q104" i="1"/>
  <c r="P104" i="1"/>
  <c r="N104" i="1"/>
  <c r="M104" i="1"/>
  <c r="K104" i="1"/>
  <c r="J104" i="1"/>
  <c r="AL103" i="1"/>
  <c r="AK103" i="1"/>
  <c r="AI103" i="1"/>
  <c r="AH103" i="1"/>
  <c r="AF103" i="1"/>
  <c r="AE103" i="1"/>
  <c r="AC103" i="1"/>
  <c r="AB103" i="1"/>
  <c r="Z103" i="1"/>
  <c r="Y103" i="1"/>
  <c r="T103" i="1"/>
  <c r="S103" i="1"/>
  <c r="Q103" i="1"/>
  <c r="P103" i="1"/>
  <c r="N103" i="1"/>
  <c r="M103" i="1"/>
  <c r="K103" i="1"/>
  <c r="J103" i="1"/>
  <c r="AO97" i="1"/>
  <c r="AN97" i="1"/>
  <c r="AN98" i="1" s="1"/>
  <c r="AO98" i="1" s="1"/>
  <c r="AL97" i="1"/>
  <c r="AK97" i="1"/>
  <c r="AI97" i="1"/>
  <c r="AH97" i="1"/>
  <c r="T88" i="1"/>
  <c r="S88" i="1"/>
  <c r="Q88" i="1"/>
  <c r="P88" i="1"/>
  <c r="N88" i="1"/>
  <c r="M88" i="1"/>
  <c r="K88" i="1"/>
  <c r="J88" i="1"/>
  <c r="Z90" i="1"/>
  <c r="Y90" i="1"/>
  <c r="T92" i="1"/>
  <c r="S92" i="1"/>
  <c r="Q92" i="1"/>
  <c r="P92" i="1"/>
  <c r="N92" i="1"/>
  <c r="M92" i="1"/>
  <c r="K92" i="1"/>
  <c r="J92" i="1"/>
  <c r="T91" i="1"/>
  <c r="S91" i="1"/>
  <c r="Q91" i="1"/>
  <c r="P91" i="1"/>
  <c r="N91" i="1"/>
  <c r="M91" i="1"/>
  <c r="K91" i="1"/>
  <c r="J91" i="1"/>
  <c r="T90" i="1"/>
  <c r="S90" i="1"/>
  <c r="Q90" i="1"/>
  <c r="P90" i="1"/>
  <c r="N90" i="1"/>
  <c r="M90" i="1"/>
  <c r="K90" i="1"/>
  <c r="J90" i="1"/>
  <c r="AL96" i="1"/>
  <c r="AK96" i="1"/>
  <c r="AI96" i="1"/>
  <c r="AH96" i="1"/>
  <c r="AF96" i="1"/>
  <c r="AE96" i="1"/>
  <c r="AC96" i="1"/>
  <c r="AB96" i="1"/>
  <c r="Z96" i="1"/>
  <c r="Y96" i="1"/>
  <c r="T96" i="1"/>
  <c r="S96" i="1"/>
  <c r="Q96" i="1"/>
  <c r="P96" i="1"/>
  <c r="N96" i="1"/>
  <c r="M96" i="1"/>
  <c r="K96" i="1"/>
  <c r="J96" i="1"/>
  <c r="AL95" i="1"/>
  <c r="AK95" i="1"/>
  <c r="AI95" i="1"/>
  <c r="AH95" i="1"/>
  <c r="AF95" i="1"/>
  <c r="AE95" i="1"/>
  <c r="AC95" i="1"/>
  <c r="AB95" i="1"/>
  <c r="Z95" i="1"/>
  <c r="Y95" i="1"/>
  <c r="T95" i="1"/>
  <c r="S95" i="1"/>
  <c r="Q95" i="1"/>
  <c r="P95" i="1"/>
  <c r="N95" i="1"/>
  <c r="M95" i="1"/>
  <c r="K95" i="1"/>
  <c r="J95" i="1"/>
  <c r="AL94" i="1"/>
  <c r="AK94" i="1"/>
  <c r="AI94" i="1"/>
  <c r="AH94" i="1"/>
  <c r="AF94" i="1"/>
  <c r="AE94" i="1"/>
  <c r="AC94" i="1"/>
  <c r="AB94" i="1"/>
  <c r="Z94" i="1"/>
  <c r="Y94" i="1"/>
  <c r="T94" i="1"/>
  <c r="S94" i="1"/>
  <c r="Q94" i="1"/>
  <c r="P94" i="1"/>
  <c r="N94" i="1"/>
  <c r="M94" i="1"/>
  <c r="K94" i="1"/>
  <c r="J94" i="1"/>
  <c r="AL93" i="1"/>
  <c r="AK93" i="1"/>
  <c r="AI93" i="1"/>
  <c r="AH93" i="1"/>
  <c r="AF93" i="1"/>
  <c r="AE93" i="1"/>
  <c r="AC93" i="1"/>
  <c r="AB93" i="1"/>
  <c r="Z93" i="1"/>
  <c r="Y93" i="1"/>
  <c r="T93" i="1"/>
  <c r="S93" i="1"/>
  <c r="Q93" i="1"/>
  <c r="P93" i="1"/>
  <c r="N93" i="1"/>
  <c r="M93" i="1"/>
  <c r="K93" i="1"/>
  <c r="J93" i="1"/>
  <c r="AL89" i="1"/>
  <c r="AK89" i="1"/>
  <c r="AI89" i="1"/>
  <c r="AH89" i="1"/>
  <c r="AF89" i="1"/>
  <c r="AE89" i="1"/>
  <c r="AC89" i="1"/>
  <c r="AB89" i="1"/>
  <c r="Z89" i="1"/>
  <c r="Y89" i="1"/>
  <c r="T89" i="1"/>
  <c r="S89" i="1"/>
  <c r="Q89" i="1"/>
  <c r="P89" i="1"/>
  <c r="N89" i="1"/>
  <c r="M89" i="1"/>
  <c r="K89" i="1"/>
  <c r="J89" i="1"/>
  <c r="AL87" i="1"/>
  <c r="AK87" i="1"/>
  <c r="AI87" i="1"/>
  <c r="AH87" i="1"/>
  <c r="AF87" i="1"/>
  <c r="AE87" i="1"/>
  <c r="AC87" i="1"/>
  <c r="AB87" i="1"/>
  <c r="Z87" i="1"/>
  <c r="Y87" i="1"/>
  <c r="T87" i="1"/>
  <c r="S87" i="1"/>
  <c r="Q87" i="1"/>
  <c r="P87" i="1"/>
  <c r="N87" i="1"/>
  <c r="M87" i="1"/>
  <c r="K87" i="1"/>
  <c r="J87" i="1"/>
  <c r="N86" i="1"/>
  <c r="M86" i="1"/>
  <c r="N85" i="1"/>
  <c r="M85" i="1"/>
  <c r="N84" i="1"/>
  <c r="M84" i="1"/>
  <c r="AL83" i="1"/>
  <c r="AK83" i="1"/>
  <c r="AI83" i="1"/>
  <c r="AH83" i="1"/>
  <c r="AF83" i="1"/>
  <c r="AE83" i="1"/>
  <c r="AC83" i="1"/>
  <c r="AB83" i="1"/>
  <c r="Z83" i="1"/>
  <c r="Y83" i="1"/>
  <c r="T83" i="1"/>
  <c r="S83" i="1"/>
  <c r="Q83" i="1"/>
  <c r="P83" i="1"/>
  <c r="N83" i="1"/>
  <c r="M83" i="1"/>
  <c r="K83" i="1"/>
  <c r="J83" i="1"/>
  <c r="AL82" i="1"/>
  <c r="AK82" i="1"/>
  <c r="AI82" i="1"/>
  <c r="AH82" i="1"/>
  <c r="AF82" i="1"/>
  <c r="AE82" i="1"/>
  <c r="AC82" i="1"/>
  <c r="AB82" i="1"/>
  <c r="Z82" i="1"/>
  <c r="Y82" i="1"/>
  <c r="T82" i="1"/>
  <c r="S82" i="1"/>
  <c r="Q82" i="1"/>
  <c r="P82" i="1"/>
  <c r="N82" i="1"/>
  <c r="M82" i="1"/>
  <c r="K82" i="1"/>
  <c r="J82" i="1"/>
  <c r="AL81" i="1"/>
  <c r="AK81" i="1"/>
  <c r="AI81" i="1"/>
  <c r="AH81" i="1"/>
  <c r="AF81" i="1"/>
  <c r="AE81" i="1"/>
  <c r="AC81" i="1"/>
  <c r="AB81" i="1"/>
  <c r="Z81" i="1"/>
  <c r="Y81" i="1"/>
  <c r="T81" i="1"/>
  <c r="S81" i="1"/>
  <c r="Q81" i="1"/>
  <c r="P81" i="1"/>
  <c r="N81" i="1"/>
  <c r="M81" i="1"/>
  <c r="K81" i="1"/>
  <c r="J81" i="1"/>
  <c r="AL80" i="1"/>
  <c r="AK80" i="1"/>
  <c r="AI80" i="1"/>
  <c r="AH80" i="1"/>
  <c r="AF80" i="1"/>
  <c r="AE80" i="1"/>
  <c r="AC80" i="1"/>
  <c r="AB80" i="1"/>
  <c r="Z80" i="1"/>
  <c r="Y80" i="1"/>
  <c r="T80" i="1"/>
  <c r="S80" i="1"/>
  <c r="Q80" i="1"/>
  <c r="P80" i="1"/>
  <c r="N80" i="1"/>
  <c r="M80" i="1"/>
  <c r="K80" i="1"/>
  <c r="J80" i="1"/>
  <c r="AL79" i="1"/>
  <c r="AK79" i="1"/>
  <c r="AI79" i="1"/>
  <c r="AH79" i="1"/>
  <c r="AF79" i="1"/>
  <c r="AE79" i="1"/>
  <c r="AC79" i="1"/>
  <c r="AB79" i="1"/>
  <c r="Z79" i="1"/>
  <c r="Y79" i="1"/>
  <c r="T79" i="1"/>
  <c r="S79" i="1"/>
  <c r="Q79" i="1"/>
  <c r="P79" i="1"/>
  <c r="N79" i="1"/>
  <c r="M79" i="1"/>
  <c r="K79" i="1"/>
  <c r="J79" i="1"/>
  <c r="AL78" i="1"/>
  <c r="AK78" i="1"/>
  <c r="AI78" i="1"/>
  <c r="AH78" i="1"/>
  <c r="AF78" i="1"/>
  <c r="AE78" i="1"/>
  <c r="AC78" i="1"/>
  <c r="AB78" i="1"/>
  <c r="Z78" i="1"/>
  <c r="Y78" i="1"/>
  <c r="T78" i="1"/>
  <c r="S78" i="1"/>
  <c r="Q78" i="1"/>
  <c r="P78" i="1"/>
  <c r="N78" i="1"/>
  <c r="M78" i="1"/>
  <c r="K78" i="1"/>
  <c r="J78" i="1"/>
  <c r="AL77" i="1"/>
  <c r="AK77" i="1"/>
  <c r="AI77" i="1"/>
  <c r="AH77" i="1"/>
  <c r="AF77" i="1"/>
  <c r="AE77" i="1"/>
  <c r="AC77" i="1"/>
  <c r="AB77" i="1"/>
  <c r="Z77" i="1"/>
  <c r="Y77" i="1"/>
  <c r="T77" i="1"/>
  <c r="S77" i="1"/>
  <c r="Q77" i="1"/>
  <c r="P77" i="1"/>
  <c r="N77" i="1"/>
  <c r="M77" i="1"/>
  <c r="K77" i="1"/>
  <c r="J77" i="1"/>
  <c r="AL76" i="1"/>
  <c r="AK76" i="1"/>
  <c r="AI76" i="1"/>
  <c r="AH76" i="1"/>
  <c r="AF76" i="1"/>
  <c r="AE76" i="1"/>
  <c r="AC76" i="1"/>
  <c r="AB76" i="1"/>
  <c r="Z76" i="1"/>
  <c r="Y76" i="1"/>
  <c r="T76" i="1"/>
  <c r="S76" i="1"/>
  <c r="Q76" i="1"/>
  <c r="P76" i="1"/>
  <c r="N76" i="1"/>
  <c r="M76" i="1"/>
  <c r="K76" i="1"/>
  <c r="J76" i="1"/>
  <c r="AL75" i="1"/>
  <c r="AK75" i="1"/>
  <c r="AI75" i="1"/>
  <c r="AH75" i="1"/>
  <c r="AF75" i="1"/>
  <c r="AE75" i="1"/>
  <c r="AC75" i="1"/>
  <c r="AB75" i="1"/>
  <c r="Z75" i="1"/>
  <c r="Y75" i="1"/>
  <c r="T75" i="1"/>
  <c r="S75" i="1"/>
  <c r="Q75" i="1"/>
  <c r="P75" i="1"/>
  <c r="N75" i="1"/>
  <c r="M75" i="1"/>
  <c r="K75" i="1"/>
  <c r="J75" i="1"/>
  <c r="AL74" i="1"/>
  <c r="AI74" i="1"/>
  <c r="AF74" i="1"/>
  <c r="AC74" i="1"/>
  <c r="Z74" i="1"/>
  <c r="T74" i="1"/>
  <c r="Q74" i="1"/>
  <c r="AK74" i="1"/>
  <c r="AH74" i="1"/>
  <c r="AE74" i="1"/>
  <c r="AB74" i="1"/>
  <c r="Y74" i="1"/>
  <c r="S74" i="1"/>
  <c r="P74" i="1"/>
  <c r="N74" i="1"/>
  <c r="M74" i="1"/>
  <c r="K74" i="1"/>
  <c r="J74" i="1"/>
  <c r="AL68" i="1"/>
  <c r="AK68" i="1"/>
  <c r="AI68" i="1"/>
  <c r="AH68" i="1"/>
  <c r="AF68" i="1"/>
  <c r="AE68" i="1"/>
  <c r="AC68" i="1"/>
  <c r="AB68" i="1"/>
  <c r="Z68" i="1"/>
  <c r="Y68" i="1"/>
  <c r="T68" i="1"/>
  <c r="S68" i="1"/>
  <c r="Q68" i="1"/>
  <c r="P68" i="1"/>
  <c r="N68" i="1"/>
  <c r="M68" i="1"/>
  <c r="K68" i="1"/>
  <c r="J68" i="1"/>
  <c r="AL67" i="1"/>
  <c r="AK67" i="1"/>
  <c r="AI67" i="1"/>
  <c r="AH67" i="1"/>
  <c r="AF67" i="1"/>
  <c r="AE67" i="1"/>
  <c r="AC67" i="1"/>
  <c r="AB67" i="1"/>
  <c r="Z67" i="1"/>
  <c r="Y67" i="1"/>
  <c r="T67" i="1"/>
  <c r="S67" i="1"/>
  <c r="P67" i="1"/>
  <c r="N67" i="1"/>
  <c r="M67" i="1"/>
  <c r="K67" i="1"/>
  <c r="J67" i="1"/>
  <c r="AL66" i="1"/>
  <c r="AK66" i="1"/>
  <c r="AI66" i="1"/>
  <c r="AH66" i="1"/>
  <c r="AF66" i="1"/>
  <c r="AE66" i="1"/>
  <c r="AC66" i="1"/>
  <c r="AB66" i="1"/>
  <c r="Z66" i="1"/>
  <c r="Y66" i="1"/>
  <c r="T66" i="1"/>
  <c r="S66" i="1"/>
  <c r="P66" i="1"/>
  <c r="N66" i="1"/>
  <c r="M66" i="1"/>
  <c r="K66" i="1"/>
  <c r="J66" i="1"/>
  <c r="AL65" i="1"/>
  <c r="AK65" i="1"/>
  <c r="AI65" i="1"/>
  <c r="AH65" i="1"/>
  <c r="AF65" i="1"/>
  <c r="AE65" i="1"/>
  <c r="AC65" i="1"/>
  <c r="AB65" i="1"/>
  <c r="Z65" i="1"/>
  <c r="Y65" i="1"/>
  <c r="T65" i="1"/>
  <c r="S65" i="1"/>
  <c r="P65" i="1"/>
  <c r="N65" i="1"/>
  <c r="M65" i="1"/>
  <c r="K65" i="1"/>
  <c r="J65" i="1"/>
  <c r="T64" i="1"/>
  <c r="S64" i="1"/>
  <c r="P64" i="1"/>
  <c r="N64" i="1"/>
  <c r="M64" i="1"/>
  <c r="K64" i="1"/>
  <c r="J64" i="1"/>
  <c r="T63" i="1"/>
  <c r="S63" i="1"/>
  <c r="P63" i="1"/>
  <c r="N63" i="1"/>
  <c r="M63" i="1"/>
  <c r="K63" i="1"/>
  <c r="J63" i="1"/>
  <c r="AL62" i="1"/>
  <c r="AK62" i="1"/>
  <c r="AI62" i="1"/>
  <c r="AH62" i="1"/>
  <c r="AC62" i="1"/>
  <c r="AB62" i="1"/>
  <c r="Z62" i="1"/>
  <c r="Y62" i="1"/>
  <c r="T62" i="1"/>
  <c r="S62" i="1"/>
  <c r="P62" i="1"/>
  <c r="N62" i="1"/>
  <c r="M62" i="1"/>
  <c r="K62" i="1"/>
  <c r="J62" i="1"/>
  <c r="AL61" i="1"/>
  <c r="AK61" i="1"/>
  <c r="AI61" i="1"/>
  <c r="AH61" i="1"/>
  <c r="AF61" i="1"/>
  <c r="AE61" i="1"/>
  <c r="AC61" i="1"/>
  <c r="AB61" i="1"/>
  <c r="Z61" i="1"/>
  <c r="Y61" i="1"/>
  <c r="T61" i="1"/>
  <c r="S61" i="1"/>
  <c r="P61" i="1"/>
  <c r="N61" i="1"/>
  <c r="M61" i="1"/>
  <c r="K61" i="1"/>
  <c r="J61" i="1"/>
  <c r="AL60" i="1"/>
  <c r="AK60" i="1"/>
  <c r="AI60" i="1"/>
  <c r="AH60" i="1"/>
  <c r="AF60" i="1"/>
  <c r="AE60" i="1"/>
  <c r="AC60" i="1"/>
  <c r="AB60" i="1"/>
  <c r="Z60" i="1"/>
  <c r="Y60" i="1"/>
  <c r="T60" i="1"/>
  <c r="S60" i="1"/>
  <c r="P60" i="1"/>
  <c r="N60" i="1"/>
  <c r="M60" i="1"/>
  <c r="K60" i="1"/>
  <c r="J60" i="1"/>
  <c r="AL59" i="1"/>
  <c r="AK59" i="1"/>
  <c r="AI59" i="1"/>
  <c r="AH59" i="1"/>
  <c r="AF59" i="1"/>
  <c r="AE59" i="1"/>
  <c r="AC59" i="1"/>
  <c r="AB59" i="1"/>
  <c r="Z59" i="1"/>
  <c r="Y59" i="1"/>
  <c r="T59" i="1"/>
  <c r="S59" i="1"/>
  <c r="P59" i="1"/>
  <c r="N59" i="1"/>
  <c r="M59" i="1"/>
  <c r="K59" i="1"/>
  <c r="J59" i="1"/>
  <c r="AL58" i="1"/>
  <c r="AK58" i="1"/>
  <c r="AI58" i="1"/>
  <c r="AH58" i="1"/>
  <c r="AF58" i="1"/>
  <c r="AE58" i="1"/>
  <c r="AC58" i="1"/>
  <c r="AB58" i="1"/>
  <c r="Z58" i="1"/>
  <c r="Y58" i="1"/>
  <c r="T58" i="1"/>
  <c r="S58" i="1"/>
  <c r="P58" i="1"/>
  <c r="N58" i="1"/>
  <c r="M58" i="1"/>
  <c r="K58" i="1"/>
  <c r="J58" i="1"/>
  <c r="AL57" i="1"/>
  <c r="AK57" i="1"/>
  <c r="AI57" i="1"/>
  <c r="AH57" i="1"/>
  <c r="AF57" i="1"/>
  <c r="AE57" i="1"/>
  <c r="AC57" i="1"/>
  <c r="AB57" i="1"/>
  <c r="Z57" i="1"/>
  <c r="Y57" i="1"/>
  <c r="T57" i="1"/>
  <c r="S57" i="1"/>
  <c r="P57" i="1"/>
  <c r="N57" i="1"/>
  <c r="M57" i="1"/>
  <c r="K57" i="1"/>
  <c r="J57" i="1"/>
  <c r="AL56" i="1"/>
  <c r="AK56" i="1"/>
  <c r="AI56" i="1"/>
  <c r="AH56" i="1"/>
  <c r="AF56" i="1"/>
  <c r="AE56" i="1"/>
  <c r="AC56" i="1"/>
  <c r="AB56" i="1"/>
  <c r="Z56" i="1"/>
  <c r="Y56" i="1"/>
  <c r="T56" i="1"/>
  <c r="S56" i="1"/>
  <c r="P56" i="1"/>
  <c r="N56" i="1"/>
  <c r="M56" i="1"/>
  <c r="K56" i="1"/>
  <c r="J56" i="1"/>
  <c r="AL55" i="1"/>
  <c r="AK55" i="1"/>
  <c r="AI55" i="1"/>
  <c r="AH55" i="1"/>
  <c r="AF55" i="1"/>
  <c r="AE55" i="1"/>
  <c r="AC55" i="1"/>
  <c r="AB55" i="1"/>
  <c r="Z55" i="1"/>
  <c r="Y55" i="1"/>
  <c r="T55" i="1"/>
  <c r="S55" i="1"/>
  <c r="P55" i="1"/>
  <c r="N55" i="1"/>
  <c r="M55" i="1"/>
  <c r="K55" i="1"/>
  <c r="J55" i="1"/>
  <c r="AL54" i="1"/>
  <c r="AK54" i="1"/>
  <c r="AI54" i="1"/>
  <c r="AH54" i="1"/>
  <c r="AF54" i="1"/>
  <c r="AE54" i="1"/>
  <c r="AC54" i="1"/>
  <c r="AB54" i="1"/>
  <c r="Z54" i="1"/>
  <c r="Y54" i="1"/>
  <c r="T54" i="1"/>
  <c r="S54" i="1"/>
  <c r="P54" i="1"/>
  <c r="N54" i="1"/>
  <c r="M54" i="1"/>
  <c r="K54" i="1"/>
  <c r="J54" i="1"/>
  <c r="AL53" i="1"/>
  <c r="AK53" i="1"/>
  <c r="AI53" i="1"/>
  <c r="AH53" i="1"/>
  <c r="AF53" i="1"/>
  <c r="AE53" i="1"/>
  <c r="AC53" i="1"/>
  <c r="AB53" i="1"/>
  <c r="Z53" i="1"/>
  <c r="Y53" i="1"/>
  <c r="T53" i="1"/>
  <c r="S53" i="1"/>
  <c r="Q53" i="1"/>
  <c r="P53" i="1"/>
  <c r="N53" i="1"/>
  <c r="M53" i="1"/>
  <c r="K53" i="1"/>
  <c r="J53" i="1"/>
  <c r="AK52" i="1"/>
  <c r="AH52" i="1"/>
  <c r="AE52" i="1"/>
  <c r="AB52" i="1"/>
  <c r="Y52" i="1"/>
  <c r="S52" i="1"/>
  <c r="P52" i="1"/>
  <c r="AK51" i="1"/>
  <c r="AH51" i="1"/>
  <c r="AE51" i="1"/>
  <c r="AB51" i="1"/>
  <c r="Y51" i="1"/>
  <c r="S51" i="1"/>
  <c r="P51" i="1"/>
  <c r="M52" i="1"/>
  <c r="M51" i="1"/>
  <c r="N51" i="1"/>
  <c r="Q51" i="1"/>
  <c r="T51" i="1"/>
  <c r="Z51" i="1"/>
  <c r="AC51" i="1"/>
  <c r="J52" i="1"/>
  <c r="J51" i="1"/>
  <c r="AN43" i="1"/>
  <c r="AN39" i="1"/>
  <c r="Q28" i="1"/>
  <c r="AN37" i="1"/>
  <c r="AN36" i="1"/>
  <c r="AN35" i="1"/>
  <c r="AN34" i="1"/>
  <c r="AN33" i="1"/>
  <c r="AN32" i="1"/>
  <c r="AN31" i="1"/>
  <c r="AN30" i="1"/>
  <c r="AK45" i="1"/>
  <c r="AK44" i="1"/>
  <c r="AK43" i="1"/>
  <c r="AK42" i="1"/>
  <c r="AK41" i="1"/>
  <c r="AK40" i="1"/>
  <c r="AK39" i="1"/>
  <c r="AK38" i="1"/>
  <c r="AK37" i="1"/>
  <c r="AK36" i="1"/>
  <c r="AK35" i="1"/>
  <c r="AK34" i="1"/>
  <c r="AK33" i="1"/>
  <c r="AK32" i="1"/>
  <c r="AK31" i="1"/>
  <c r="AK30" i="1"/>
  <c r="AH45" i="1"/>
  <c r="AH44" i="1"/>
  <c r="AH43" i="1"/>
  <c r="AH42" i="1"/>
  <c r="AH41" i="1"/>
  <c r="AH40" i="1"/>
  <c r="AH39" i="1"/>
  <c r="AH38" i="1"/>
  <c r="AH37" i="1"/>
  <c r="AH36" i="1"/>
  <c r="AH35" i="1"/>
  <c r="AH34" i="1"/>
  <c r="AH33" i="1"/>
  <c r="AH32" i="1"/>
  <c r="AH31" i="1"/>
  <c r="AH30" i="1"/>
  <c r="AN29" i="1"/>
  <c r="AN28" i="1"/>
  <c r="AN27" i="1"/>
  <c r="AK29" i="1"/>
  <c r="AK28" i="1"/>
  <c r="AK27" i="1"/>
  <c r="AK26" i="1"/>
  <c r="AK25" i="1"/>
  <c r="AH29" i="1"/>
  <c r="AH28" i="1"/>
  <c r="AH27" i="1"/>
  <c r="AH26" i="1"/>
  <c r="AH25" i="1"/>
  <c r="AE29" i="1"/>
  <c r="AE28" i="1"/>
  <c r="AE27" i="1"/>
  <c r="AE26" i="1"/>
  <c r="AE25" i="1"/>
  <c r="AB29" i="1"/>
  <c r="AB28" i="1"/>
  <c r="AB27" i="1"/>
  <c r="AB26" i="1"/>
  <c r="AB25" i="1"/>
  <c r="Y29" i="1"/>
  <c r="Y28" i="1"/>
  <c r="Y27" i="1"/>
  <c r="Y26" i="1"/>
  <c r="Y25" i="1"/>
  <c r="S29" i="1"/>
  <c r="S28" i="1"/>
  <c r="S27" i="1"/>
  <c r="S26" i="1"/>
  <c r="S25" i="1"/>
  <c r="P29" i="1"/>
  <c r="P28" i="1"/>
  <c r="P27" i="1"/>
  <c r="P26" i="1"/>
  <c r="P25" i="1"/>
  <c r="M29" i="1"/>
  <c r="M28" i="1"/>
  <c r="M27" i="1"/>
  <c r="M26" i="1"/>
  <c r="M25" i="1"/>
  <c r="J29" i="1"/>
  <c r="J28" i="1"/>
  <c r="J27" i="1"/>
  <c r="J26" i="1"/>
  <c r="J25" i="1"/>
  <c r="AL52" i="1"/>
  <c r="AI52" i="1"/>
  <c r="AF52" i="1"/>
  <c r="AC52" i="1"/>
  <c r="Z52" i="1"/>
  <c r="T52" i="1"/>
  <c r="Q52" i="1"/>
  <c r="N52" i="1"/>
  <c r="K52" i="1"/>
  <c r="AL51" i="1"/>
  <c r="AI51" i="1"/>
  <c r="AF51" i="1"/>
  <c r="K51" i="1"/>
  <c r="AN69" i="1"/>
  <c r="AO69" i="1" s="1"/>
  <c r="AO43" i="1"/>
  <c r="AO39" i="1"/>
  <c r="AO37" i="1"/>
  <c r="AO36" i="1"/>
  <c r="AO35" i="1"/>
  <c r="AO34" i="1"/>
  <c r="AO33" i="1"/>
  <c r="AO32" i="1"/>
  <c r="AO31" i="1"/>
  <c r="AO30" i="1"/>
  <c r="AO29" i="1"/>
  <c r="AO28" i="1"/>
  <c r="AO27" i="1"/>
  <c r="AL45" i="1"/>
  <c r="AL44" i="1"/>
  <c r="AL43" i="1"/>
  <c r="AL42" i="1"/>
  <c r="AL41" i="1"/>
  <c r="AL40" i="1"/>
  <c r="AL39" i="1"/>
  <c r="AL38" i="1"/>
  <c r="AL37" i="1"/>
  <c r="AL36" i="1"/>
  <c r="AL35" i="1"/>
  <c r="AL34" i="1"/>
  <c r="AL33" i="1"/>
  <c r="AL32" i="1"/>
  <c r="AL31" i="1"/>
  <c r="AL30" i="1"/>
  <c r="AL29" i="1"/>
  <c r="AL28" i="1"/>
  <c r="AL27" i="1"/>
  <c r="AL26" i="1"/>
  <c r="AL25" i="1"/>
  <c r="AL24" i="1"/>
  <c r="AK24" i="1" s="1"/>
  <c r="AI45" i="1"/>
  <c r="AI44" i="1"/>
  <c r="AI43" i="1"/>
  <c r="AI42" i="1"/>
  <c r="AI41" i="1"/>
  <c r="AI40" i="1"/>
  <c r="AI39" i="1"/>
  <c r="AI38" i="1"/>
  <c r="AI37" i="1"/>
  <c r="AI36" i="1"/>
  <c r="AI35" i="1"/>
  <c r="AI34" i="1"/>
  <c r="AI33" i="1"/>
  <c r="AI32" i="1"/>
  <c r="AI31" i="1"/>
  <c r="AI30" i="1"/>
  <c r="AI29" i="1"/>
  <c r="AI28" i="1"/>
  <c r="AI27" i="1"/>
  <c r="AI26" i="1"/>
  <c r="AI25" i="1"/>
  <c r="AI24" i="1"/>
  <c r="AH24" i="1" s="1"/>
  <c r="AF29" i="1"/>
  <c r="AF28" i="1"/>
  <c r="AF27" i="1"/>
  <c r="AF26" i="1"/>
  <c r="AF25" i="1"/>
  <c r="AF24" i="1"/>
  <c r="AE24" i="1" s="1"/>
  <c r="AC29" i="1"/>
  <c r="AC28" i="1"/>
  <c r="AC27" i="1"/>
  <c r="AC26" i="1"/>
  <c r="AC25" i="1"/>
  <c r="AC24" i="1"/>
  <c r="AB24" i="1" s="1"/>
  <c r="Z29" i="1"/>
  <c r="Z28" i="1"/>
  <c r="Z27" i="1"/>
  <c r="Z26" i="1"/>
  <c r="Z25" i="1"/>
  <c r="Z24" i="1"/>
  <c r="Y24" i="1" s="1"/>
  <c r="T29" i="1"/>
  <c r="T28" i="1"/>
  <c r="T27" i="1"/>
  <c r="T26" i="1"/>
  <c r="T25" i="1"/>
  <c r="T24" i="1"/>
  <c r="S24" i="1" s="1"/>
  <c r="Q29" i="1"/>
  <c r="Q27" i="1"/>
  <c r="Q26" i="1"/>
  <c r="Q25" i="1"/>
  <c r="Q24" i="1"/>
  <c r="P24" i="1" s="1"/>
  <c r="N29" i="1"/>
  <c r="N28" i="1"/>
  <c r="N27" i="1"/>
  <c r="N26" i="1"/>
  <c r="N24" i="1"/>
  <c r="M24" i="1" s="1"/>
  <c r="K29" i="1"/>
  <c r="K28" i="1"/>
  <c r="K27" i="1"/>
  <c r="K26" i="1"/>
  <c r="K25" i="1"/>
  <c r="K24" i="1"/>
  <c r="J24" i="1" s="1"/>
  <c r="S149" i="4"/>
  <c r="R149" i="4"/>
  <c r="Q149" i="4"/>
  <c r="P149" i="4"/>
  <c r="O149" i="4"/>
  <c r="N149" i="4"/>
  <c r="L149" i="4"/>
  <c r="K149" i="4"/>
  <c r="J149" i="4"/>
  <c r="I149" i="4"/>
  <c r="S117" i="4"/>
  <c r="R117" i="4"/>
  <c r="Q117" i="4"/>
  <c r="P117" i="4"/>
  <c r="O117" i="4"/>
  <c r="N117" i="4"/>
  <c r="L117" i="4"/>
  <c r="K117" i="4"/>
  <c r="J117" i="4"/>
  <c r="I117" i="4"/>
  <c r="B21" i="4"/>
  <c r="J119" i="1" l="1"/>
  <c r="K119" i="1" s="1"/>
  <c r="Y119" i="1"/>
  <c r="Z119" i="1" s="1"/>
  <c r="AK98" i="1"/>
  <c r="AL98" i="1" s="1"/>
  <c r="P119" i="1"/>
  <c r="Q119" i="1" s="1"/>
  <c r="S119" i="1"/>
  <c r="T119" i="1" s="1"/>
  <c r="AH119" i="1"/>
  <c r="AI119" i="1" s="1"/>
  <c r="AN119" i="1"/>
  <c r="AO119" i="1" s="1"/>
  <c r="AE119" i="1"/>
  <c r="AF119" i="1" s="1"/>
  <c r="Y69" i="1"/>
  <c r="Z69" i="1" s="1"/>
  <c r="M98" i="1"/>
  <c r="N98" i="1" s="1"/>
  <c r="AB119" i="1"/>
  <c r="AC119" i="1" s="1"/>
  <c r="K118" i="4"/>
  <c r="R118" i="4"/>
  <c r="I150" i="4"/>
  <c r="N150" i="4"/>
  <c r="R150" i="4"/>
  <c r="I118" i="4"/>
  <c r="N118" i="4"/>
  <c r="P118" i="4"/>
  <c r="K150" i="4"/>
  <c r="P150" i="4"/>
  <c r="J118" i="4"/>
  <c r="L118" i="4"/>
  <c r="O118" i="4"/>
  <c r="Q118" i="4"/>
  <c r="S118" i="4"/>
  <c r="J150" i="4"/>
  <c r="L150" i="4"/>
  <c r="O150" i="4"/>
  <c r="Q150" i="4"/>
  <c r="S150" i="4"/>
  <c r="AK119" i="1"/>
  <c r="AL119" i="1" s="1"/>
  <c r="M119" i="1"/>
  <c r="N119" i="1" s="1"/>
  <c r="J98" i="1"/>
  <c r="K98" i="1" s="1"/>
  <c r="S98" i="1"/>
  <c r="T98" i="1" s="1"/>
  <c r="AB98" i="1"/>
  <c r="AC98" i="1" s="1"/>
  <c r="AE98" i="1"/>
  <c r="AF98" i="1" s="1"/>
  <c r="AH98" i="1"/>
  <c r="AI98" i="1" s="1"/>
  <c r="P98" i="1"/>
  <c r="Q98" i="1" s="1"/>
  <c r="P69" i="1"/>
  <c r="Q69" i="1" s="1"/>
  <c r="AE69" i="1"/>
  <c r="AF69" i="1" s="1"/>
  <c r="J69" i="1"/>
  <c r="K69" i="1" s="1"/>
  <c r="M69" i="1"/>
  <c r="N69" i="1" s="1"/>
  <c r="Y98" i="1"/>
  <c r="Z98" i="1" s="1"/>
  <c r="AK69" i="1"/>
  <c r="AL69" i="1" s="1"/>
  <c r="AB69" i="1"/>
  <c r="AC69" i="1" s="1"/>
  <c r="AH69" i="1"/>
  <c r="AI69" i="1" s="1"/>
  <c r="S69" i="1"/>
  <c r="T69" i="1" s="1"/>
  <c r="I151" i="4" l="1"/>
  <c r="I119" i="4"/>
  <c r="AN46" i="1" l="1"/>
  <c r="AO46" i="1" s="1"/>
  <c r="AK46" i="1"/>
  <c r="AL46" i="1" s="1"/>
  <c r="AH46" i="1"/>
  <c r="AI46" i="1" s="1"/>
  <c r="AE46" i="1"/>
  <c r="AF46" i="1" s="1"/>
  <c r="AB46" i="1"/>
  <c r="AC46" i="1" s="1"/>
  <c r="Y46" i="1"/>
  <c r="Z46" i="1" s="1"/>
  <c r="S46" i="1"/>
  <c r="T46" i="1" s="1"/>
  <c r="P46" i="1"/>
  <c r="Q46" i="1" s="1"/>
  <c r="M46" i="1"/>
  <c r="AM20" i="1"/>
  <c r="AJ20" i="1"/>
  <c r="AG20" i="1"/>
  <c r="AD20" i="1"/>
  <c r="AA20" i="1"/>
  <c r="X20" i="1"/>
  <c r="R20" i="1"/>
  <c r="O20" i="1"/>
  <c r="AM18" i="1"/>
  <c r="AJ18" i="1"/>
  <c r="AG18" i="1"/>
  <c r="AD18" i="1"/>
  <c r="AA18" i="1"/>
  <c r="X18" i="1"/>
  <c r="R18" i="1"/>
  <c r="O18" i="1"/>
  <c r="L18" i="1"/>
  <c r="O47" i="1" l="1"/>
  <c r="O120" i="1"/>
  <c r="O152" i="1"/>
  <c r="O141" i="1"/>
  <c r="O99" i="1"/>
  <c r="O70" i="1"/>
  <c r="R152" i="1"/>
  <c r="R141" i="1"/>
  <c r="R120" i="1"/>
  <c r="R99" i="1"/>
  <c r="R70" i="1"/>
  <c r="R47" i="1"/>
  <c r="AM152" i="1"/>
  <c r="AM141" i="1"/>
  <c r="AM70" i="1"/>
  <c r="AM99" i="1"/>
  <c r="AM120" i="1"/>
  <c r="AM47" i="1"/>
  <c r="AJ47" i="1"/>
  <c r="AJ152" i="1"/>
  <c r="AJ120" i="1"/>
  <c r="AJ99" i="1"/>
  <c r="AJ141" i="1"/>
  <c r="AJ70" i="1"/>
  <c r="AG152" i="1"/>
  <c r="AG99" i="1"/>
  <c r="AG120" i="1"/>
  <c r="AG141" i="1"/>
  <c r="AG70" i="1"/>
  <c r="AG47" i="1"/>
  <c r="AD47" i="1"/>
  <c r="AD70" i="1"/>
  <c r="AD120" i="1"/>
  <c r="AD152" i="1"/>
  <c r="AD141" i="1"/>
  <c r="AD99" i="1"/>
  <c r="AA152" i="1"/>
  <c r="AA99" i="1"/>
  <c r="AA141" i="1"/>
  <c r="AA120" i="1"/>
  <c r="AA70" i="1"/>
  <c r="AA47" i="1"/>
  <c r="X47" i="1"/>
  <c r="X152" i="1"/>
  <c r="X120" i="1"/>
  <c r="X70" i="1"/>
  <c r="X141" i="1"/>
  <c r="X99" i="1"/>
  <c r="L70" i="1"/>
  <c r="L99" i="1"/>
  <c r="L152" i="1"/>
  <c r="L141" i="1"/>
  <c r="L120" i="1"/>
  <c r="N46" i="1"/>
  <c r="L47" i="1" s="1"/>
  <c r="J46" i="1"/>
  <c r="K46" i="1" l="1"/>
  <c r="I18" i="1"/>
  <c r="I70" i="1" l="1"/>
  <c r="I71" i="1" s="1"/>
  <c r="I156" i="1" s="1"/>
  <c r="I99" i="1"/>
  <c r="I100" i="1" s="1"/>
  <c r="I141" i="1"/>
  <c r="I142" i="1" s="1"/>
  <c r="I152" i="1"/>
  <c r="I153" i="1" s="1"/>
  <c r="I120" i="1"/>
  <c r="I121" i="1" s="1"/>
  <c r="I47" i="1"/>
  <c r="I48" i="1" s="1"/>
  <c r="I155" i="1" s="1"/>
  <c r="G17" i="1"/>
  <c r="B23" i="1" l="1"/>
  <c r="F38" i="2"/>
  <c r="F37" i="2"/>
  <c r="F36" i="2"/>
  <c r="F35" i="2"/>
  <c r="F34" i="2"/>
  <c r="F33" i="2"/>
  <c r="F32" i="2"/>
  <c r="F31" i="2"/>
  <c r="F30" i="2"/>
  <c r="F29" i="2"/>
  <c r="F28" i="2"/>
  <c r="F27" i="2"/>
  <c r="F26" i="2"/>
  <c r="F25" i="2"/>
  <c r="F24" i="2"/>
  <c r="F23" i="2"/>
  <c r="F22" i="2"/>
  <c r="F21" i="2"/>
  <c r="F20" i="2"/>
  <c r="F19" i="2"/>
  <c r="F18" i="2"/>
  <c r="F17" i="2"/>
  <c r="F16" i="2"/>
  <c r="F15" i="2"/>
  <c r="F14" i="2"/>
  <c r="F13" i="2"/>
  <c r="L20" i="1" s="1"/>
  <c r="F12" i="2"/>
  <c r="F11" i="2"/>
  <c r="F10" i="2"/>
  <c r="F9" i="2"/>
  <c r="F8" i="2"/>
  <c r="F7" i="2"/>
  <c r="F5" i="2"/>
  <c r="F4" i="2"/>
  <c r="F6" i="2"/>
  <c r="I20" i="1" s="1"/>
  <c r="I161" i="1" l="1"/>
  <c r="I160" i="1" l="1"/>
  <c r="I158" i="1"/>
  <c r="I157" i="1" l="1"/>
  <c r="I159" i="1" s="1"/>
  <c r="I165" i="1" l="1"/>
  <c r="I163" i="1"/>
  <c r="I167" i="1" l="1"/>
  <c r="I169" i="1" s="1"/>
</calcChain>
</file>

<file path=xl/sharedStrings.xml><?xml version="1.0" encoding="utf-8"?>
<sst xmlns="http://schemas.openxmlformats.org/spreadsheetml/2006/main" count="1224" uniqueCount="372">
  <si>
    <t>V</t>
  </si>
  <si>
    <t>P</t>
  </si>
  <si>
    <t>G</t>
  </si>
  <si>
    <t>TIC</t>
  </si>
  <si>
    <t>territorio</t>
  </si>
  <si>
    <t xml:space="preserve"> DEFINIZIONE DELLE PREMESSE, CONSULENZA E STUDIO DI FATTIBILITA  </t>
  </si>
  <si>
    <t xml:space="preserve"> a.I) DEFINIZIONE DELLE PREMESSE E FATTIBILITA'</t>
  </si>
  <si>
    <t>prestazioni affidate</t>
  </si>
  <si>
    <t>incidenza Q</t>
  </si>
  <si>
    <t xml:space="preserve"> QaI.01  </t>
  </si>
  <si>
    <t xml:space="preserve"> Relazione illustrativa (art. 14, comma 1, d.P.R. 207/2010)  </t>
  </si>
  <si>
    <t xml:space="preserve"> QaI.02  </t>
  </si>
  <si>
    <t xml:space="preserve"> Relazione illustrativa, Elaborati progettuali e tecnico economici (art. 14, comma 2, d.P.R. 207/2010)3  </t>
  </si>
  <si>
    <t xml:space="preserve">  </t>
  </si>
  <si>
    <t xml:space="preserve"> QaI.03  </t>
  </si>
  <si>
    <t xml:space="preserve"> Supporto al RUP: accertamenti e verifiche preliminari  </t>
  </si>
  <si>
    <t xml:space="preserve"> QaII.01  </t>
  </si>
  <si>
    <t xml:space="preserve"> Sintetiche  </t>
  </si>
  <si>
    <t xml:space="preserve"> QaII.02  </t>
  </si>
  <si>
    <t xml:space="preserve"> Particolareggiate  </t>
  </si>
  <si>
    <t xml:space="preserve"> QaII.03  </t>
  </si>
  <si>
    <t xml:space="preserve"> Analitiche  </t>
  </si>
  <si>
    <t xml:space="preserve"> a.III) RILIEVI STUDI ED ANALISI  </t>
  </si>
  <si>
    <t xml:space="preserve"> QaIII.01  </t>
  </si>
  <si>
    <t xml:space="preserve"> Rilievi, studi e classificazioni agronomiche, colturali, delle biomasse e delle attivita produttive  </t>
  </si>
  <si>
    <t xml:space="preserve"> QaIII.02  </t>
  </si>
  <si>
    <t xml:space="preserve"> Rilievo botanico e analisi vegetazionali dei popolamenti erbacei ed arborei ed animali  </t>
  </si>
  <si>
    <t xml:space="preserve"> QaIII.03  </t>
  </si>
  <si>
    <t xml:space="preserve"> Elaborazioni, analisi e valutazioni con modelli numerici, software dedicati, (incendi boschivi, diffusione inquinanti, idrologia ed idrogeologia, regimazione delle acque, idraulica, colate di fango e di detriti, esondazioni, aree di pericolo, stabilita dei pendii, filtrazioni, reti ecologiche e dinamiche ecologiche)  </t>
  </si>
  <si>
    <t xml:space="preserve"> QaIII.04  </t>
  </si>
  <si>
    <t xml:space="preserve"> Controlli ed Analisi chimiche fisiche, biologiche, ogm e sensoriali  </t>
  </si>
  <si>
    <t xml:space="preserve"> QaIII.05  </t>
  </si>
  <si>
    <t xml:space="preserve"> Valutazioni della qualita di processo e di prodotto  </t>
  </si>
  <si>
    <t xml:space="preserve"> a.IV) CONSULENZE E CURATELE  </t>
  </si>
  <si>
    <t xml:space="preserve"> QaIV.1  </t>
  </si>
  <si>
    <t xml:space="preserve"> Consulenze e curatele aziendali  </t>
  </si>
  <si>
    <t xml:space="preserve"> QaIV.2  </t>
  </si>
  <si>
    <t xml:space="preserve"> Consulenze e pareri e studi nel settore dellfecologia, della difesa ambientale e della natura, della difesa delle piante e dei loro prodotti, idrogeologia, nivologia e assestamento faunistica . atto fitoiatrico  </t>
  </si>
  <si>
    <t xml:space="preserve"> QaIV.3  </t>
  </si>
  <si>
    <t xml:space="preserve"> Relazioni tecniche e specialistiche  </t>
  </si>
  <si>
    <t xml:space="preserve"> QaIV.4  </t>
  </si>
  <si>
    <t xml:space="preserve"> Predisposizioni di fascicoli aziendali e di progetto finalizzati all'accesso ai contributi comunitari  </t>
  </si>
  <si>
    <t xml:space="preserve"> QaIV.5  </t>
  </si>
  <si>
    <t xml:space="preserve"> Predisposizione e curatela del fascicolo per il rilascio di VAS, VIA, AIA  </t>
  </si>
  <si>
    <t xml:space="preserve"> QaIV.6  </t>
  </si>
  <si>
    <t xml:space="preserve"> Predisposizione e curatela del fascicolo per il rilascio di autorizzazioni  </t>
  </si>
  <si>
    <t xml:space="preserve"> QaIV.7  </t>
  </si>
  <si>
    <t xml:space="preserve"> Assistenza tecnica, economica, contrattuale e fiscale.  </t>
  </si>
  <si>
    <t xml:space="preserve"> QaIV.8  </t>
  </si>
  <si>
    <t xml:space="preserve"> Consulenza aziendale, tecnica, fiscale, amministrativa e del lavoro.  </t>
  </si>
  <si>
    <t xml:space="preserve"> a.V)  PIANI ECONOMICI  </t>
  </si>
  <si>
    <t xml:space="preserve"> QaV.1  </t>
  </si>
  <si>
    <t xml:space="preserve"> Piani economici, aziendali, business plan e di investimento  </t>
  </si>
  <si>
    <t xml:space="preserve"> QaV.2  </t>
  </si>
  <si>
    <t xml:space="preserve"> Bilanci aziendali, inventari e studi di fattibilita tecnico economica  </t>
  </si>
  <si>
    <t xml:space="preserve"> QaV.3  </t>
  </si>
  <si>
    <t xml:space="preserve"> Amministrazione e gestione di aziende agricole, forestali, agro]industriali, zootecniche ed ambientali.  </t>
  </si>
  <si>
    <t xml:space="preserve"> </t>
  </si>
  <si>
    <t>totale incidenze</t>
  </si>
  <si>
    <t>∑ Q i</t>
  </si>
  <si>
    <t>V*P*G*ΣQ</t>
  </si>
  <si>
    <t>PROGETTAZIONE</t>
  </si>
  <si>
    <t>b.I)
PROGETTAZIONE PRELIMINARE</t>
  </si>
  <si>
    <t>QbI.01</t>
  </si>
  <si>
    <t xml:space="preserve"> Relazioni, planimetrie, elaborati grafici (art.17, comma1, lettere a), b), e), d.P.R. 207/10)  </t>
  </si>
  <si>
    <t xml:space="preserve"> QbI.02  </t>
  </si>
  <si>
    <t xml:space="preserve"> Calcolo sommario spesa, quadro economico di progetto (art.17, comma 1, lettere g), h), d.P.R. 207/10)  </t>
  </si>
  <si>
    <t xml:space="preserve"> QbI.03  </t>
  </si>
  <si>
    <t xml:space="preserve"> Piano economico e finanziario di massima (art.17, comma 4, d.P.R. 207/10 ]art.164 D. lgs. 163/06 ]art.1, comma 3, all.XXI) 4  </t>
  </si>
  <si>
    <t xml:space="preserve"> QbI.04  </t>
  </si>
  <si>
    <t xml:space="preserve"> Capitolato speciale descrittivo e prestazionale, schema di contratto (art.17, comma 3, lettere b), c), d.P.R. 207/10 ]art.164, d.lgs. 163/06 ]art.7, Allegato XXI) 5  </t>
  </si>
  <si>
    <t xml:space="preserve"> QbI.05  </t>
  </si>
  <si>
    <t xml:space="preserve"> Relazione di indagine geotecnica (art.19, comma 1, d.P.R. 207/10)  </t>
  </si>
  <si>
    <t xml:space="preserve"> QbI.06  </t>
  </si>
  <si>
    <t xml:space="preserve"> Relazione di indagine idrologica (art.19, comma 1, d.P.R. 207/10)  </t>
  </si>
  <si>
    <t xml:space="preserve"> QbI.07  </t>
  </si>
  <si>
    <t xml:space="preserve"> Relazione di indagine idraulica (art.19, comma 1, d.P.R. 207/10)  </t>
  </si>
  <si>
    <t xml:space="preserve"> QbI.08  </t>
  </si>
  <si>
    <t xml:space="preserve"> Relazione di indagine sismica (art.19, comma 1, d.P.R. 207/10)  </t>
  </si>
  <si>
    <t xml:space="preserve"> QbI.09  </t>
  </si>
  <si>
    <t xml:space="preserve"> Relazione di indagine archeologica (art.19, comma 1, d.P.R. 207/10)  </t>
  </si>
  <si>
    <t xml:space="preserve"> QbI.10  </t>
  </si>
  <si>
    <t xml:space="preserve"> Relazione di indagine geologica (art.19, comma 1, d.P.R. 207/10)  </t>
  </si>
  <si>
    <t xml:space="preserve"> QbI.11  </t>
  </si>
  <si>
    <t xml:space="preserve"> Progettazione integrale e coordinata ]Integrazione delle prestazioni specialistiche (art.90, comma 7, d.lgs. 163/06) . Relazione tecno]alimentare  </t>
  </si>
  <si>
    <t xml:space="preserve"> QbI.12  </t>
  </si>
  <si>
    <t xml:space="preserve"> Studio di inserimento urbanistico (art.164, d.lgs. 163/06 ]art.1, comma 2, lettera l), all.XXI6  </t>
  </si>
  <si>
    <t xml:space="preserve"> QbI.13  </t>
  </si>
  <si>
    <t xml:space="preserve">Relazione tecnica sullo stato di consistenza degli   immobili da ristrutturare (art.17, comma 3, lettera a), d.P.R. 207/10) h  </t>
  </si>
  <si>
    <t xml:space="preserve"> QbI.14  </t>
  </si>
  <si>
    <t xml:space="preserve"> Prime indicazioni di progettazione antincendio (d.m. 6/02/1982)  </t>
  </si>
  <si>
    <t xml:space="preserve"> QbI.15  </t>
  </si>
  <si>
    <t xml:space="preserve"> Prime indicazioni e prescrizioni per la stesura dei Piani di Sicurezza  </t>
  </si>
  <si>
    <t xml:space="preserve"> QbI.16  </t>
  </si>
  <si>
    <t xml:space="preserve"> Studi di prefattibilita ambientale/Sicurezza alimentare  </t>
  </si>
  <si>
    <t xml:space="preserve"> QbI.17  </t>
  </si>
  <si>
    <t xml:space="preserve"> Supporto al RUP: supervisione e coordinamento della progettazione preliminare  </t>
  </si>
  <si>
    <t xml:space="preserve"> QbI.18  </t>
  </si>
  <si>
    <t xml:space="preserve"> Supporto al RUP: verifica della progettazione preliminare  </t>
  </si>
  <si>
    <t>b.II)
PROGETTAZIONE DEFINITIVA</t>
  </si>
  <si>
    <t xml:space="preserve"> QbII.01  </t>
  </si>
  <si>
    <t xml:space="preserve"> Relazioni generale e tecniche, Elaborati grafici art.24, comma 2, lettere a), b), d), f), d.P.R. 207/10)  </t>
  </si>
  <si>
    <t xml:space="preserve"> QbII.02  </t>
  </si>
  <si>
    <t xml:space="preserve"> Disciplinare descrittivo e prestazionale (art.24, comma 2, lettera g), d.P.R. 207/10)  </t>
  </si>
  <si>
    <t xml:space="preserve"> QbII.03  </t>
  </si>
  <si>
    <t xml:space="preserve"> Elenco prezzi, Computo metrico estimativo, Quadro economico (art.24, comma 2, lettere l), m), o), d.P.R. 207/10)  </t>
  </si>
  <si>
    <t xml:space="preserve"> QbII.04  </t>
  </si>
  <si>
    <t xml:space="preserve"> Studio di inserimento urbanistico (art.24, comma 2, lettera c), d.P.R. 207/2010)  </t>
  </si>
  <si>
    <t xml:space="preserve"> QbII.05  </t>
  </si>
  <si>
    <t xml:space="preserve"> Schema di contratto, Capitolato speciale d'appalto h  </t>
  </si>
  <si>
    <t xml:space="preserve"> QbII.06  </t>
  </si>
  <si>
    <t xml:space="preserve"> Relazione di indagine geotecnica (art.26, comma 1, d.P.R. 207/2010)  </t>
  </si>
  <si>
    <t xml:space="preserve"> QbII.07  </t>
  </si>
  <si>
    <t xml:space="preserve"> Relazione di indagine idrologica (art.26, comma 1, d.P.R. 207/2010)  </t>
  </si>
  <si>
    <t xml:space="preserve"> QbII.08  </t>
  </si>
  <si>
    <t xml:space="preserve"> Relazione di indagine idraulica (art.26, comma 1, d.P.R. 207/2010)  </t>
  </si>
  <si>
    <t xml:space="preserve"> QbII.09  </t>
  </si>
  <si>
    <t xml:space="preserve"> QbII.10  </t>
  </si>
  <si>
    <t xml:space="preserve"> Relazione di indagine geologica (art.26, comma 1, d.P.R. 207/2010)  </t>
  </si>
  <si>
    <t xml:space="preserve"> QbII.11  </t>
  </si>
  <si>
    <t xml:space="preserve"> Analisi storico critica e relazione sulle strutture esistenti (art.26, d.P.R. 207/10 ]cap.8,5, d.m. 14/01/2008)  </t>
  </si>
  <si>
    <t xml:space="preserve"> QbII.12  </t>
  </si>
  <si>
    <t xml:space="preserve"> Relazione sulle indagini dei materiali e delle strutture per edifici esistenti (art.26, d.P.R. 207)  </t>
  </si>
  <si>
    <t xml:space="preserve"> QbII.13  </t>
  </si>
  <si>
    <t xml:space="preserve"> Verifica sismica delle strutture esistenti e individuazione delle carenza strutturali (art.26, d.P.R. ]cap.8,5, d.m. 14/01/2008)  </t>
  </si>
  <si>
    <t xml:space="preserve"> QbII.14  </t>
  </si>
  <si>
    <t xml:space="preserve"> Progettazione integrale e coordinata ]Integrazione delle prestazioni specialistiche (art.90, comma 7, d.lgs. 163/2006)  </t>
  </si>
  <si>
    <t xml:space="preserve"> QbII.15  </t>
  </si>
  <si>
    <t xml:space="preserve"> Elaborati di progettazione antincendio (d.m. 16/02/1982)  </t>
  </si>
  <si>
    <t xml:space="preserve"> QbII.16  </t>
  </si>
  <si>
    <t xml:space="preserve"> Relazione paesaggistica (d.lgs. 42/2004)  </t>
  </si>
  <si>
    <t xml:space="preserve"> QbII.17  </t>
  </si>
  <si>
    <t xml:space="preserve"> Elaborati e relazioni per requisiti acustici (Legge 447/95]d.p.c.m. 512/97)  </t>
  </si>
  <si>
    <t xml:space="preserve"> QbII.18  </t>
  </si>
  <si>
    <t xml:space="preserve"> Relazione di qualificazione energetica (art.8, d.lgs. 311/2006)  </t>
  </si>
  <si>
    <t xml:space="preserve"> QbII.19  </t>
  </si>
  <si>
    <t xml:space="preserve"> Diagnosi e qualificazione energetica degli edifici esistenti (d.P.R. 59), esclusi i rilievi e le indagini  </t>
  </si>
  <si>
    <t xml:space="preserve"> QbII.20  </t>
  </si>
  <si>
    <t xml:space="preserve"> Aggiornamento delle prime indicazioni e prescrizioni per la redazione del PSC  </t>
  </si>
  <si>
    <t xml:space="preserve"> QbII.21  </t>
  </si>
  <si>
    <t xml:space="preserve"> Studio di impatto ambientale o di fattibilita ambientale (VIA]VAS]AIA) . Indagini alimentari ed analisi predittive di sicurezza alimentare  </t>
  </si>
  <si>
    <t xml:space="preserve"> QbII.22  </t>
  </si>
  <si>
    <t xml:space="preserve"> Supporto al RUP: supervisione e coordinamento della progettazione definitiva  </t>
  </si>
  <si>
    <t xml:space="preserve"> QbII.23</t>
  </si>
  <si>
    <t xml:space="preserve"> Supporto al RUP: verifica della progettazione definitiva  </t>
  </si>
  <si>
    <t xml:space="preserve"> QbII.24</t>
  </si>
  <si>
    <t>Piani urbanistici esecutivi, piani di sviluppo aziendale, piani di utilizzazione forestale</t>
  </si>
  <si>
    <t xml:space="preserve"> QbIII.01  </t>
  </si>
  <si>
    <t xml:space="preserve"> Relazione generale e specialistiche, Elaborati grafici, Calcoli esecutivi (art.33, comma 1, lettere a), b), c), d), d.P.R. 207/10)</t>
  </si>
  <si>
    <t xml:space="preserve"> QbIII.02  </t>
  </si>
  <si>
    <t xml:space="preserve"> Particolari costruttivi e decorativi (art.36, comma 1, lettera c), d.P.R. 207/10)  </t>
  </si>
  <si>
    <t xml:space="preserve"> QbIII.03  </t>
  </si>
  <si>
    <t xml:space="preserve"> Computo metrico estimativo, Quadro economico, Elenco prezzi e eventuale analisi, Quadro dell'incidenza percentuale della quantita di manodopera (art.33, comma 1, lettere f), g), i), d.P.R. 207/10)  </t>
  </si>
  <si>
    <t xml:space="preserve"> QbIII.04  </t>
  </si>
  <si>
    <t xml:space="preserve"> Schema di contratto, capitolato speciale d'appalto, cronoprogramma (art.33, comma 1, lettere l), h), d.P.R. 207/10)  </t>
  </si>
  <si>
    <t xml:space="preserve"> QbIII.05  </t>
  </si>
  <si>
    <t xml:space="preserve"> Piano di manutenzione dell'opera (art.33, comma 1, lettera e) d.P.R. 207/10)  </t>
  </si>
  <si>
    <t xml:space="preserve"> QbIII.06  </t>
  </si>
  <si>
    <t xml:space="preserve"> Progettazione integrale e coordinata, Integrazione delle prestazioni specialistiche (art.90, comma 7, d.lgs. 163/2006)  </t>
  </si>
  <si>
    <t xml:space="preserve"> QbIII.07  </t>
  </si>
  <si>
    <t xml:space="preserve"> Piano di Sicurezza e Coordinamento . Piano di sicurezza alimentare  </t>
  </si>
  <si>
    <t xml:space="preserve"> QbIII.08  </t>
  </si>
  <si>
    <t xml:space="preserve"> Supporto al RUP: per la supervisione e coordinamento della progettazione esecutiva  </t>
  </si>
  <si>
    <t xml:space="preserve"> QbIII.09  </t>
  </si>
  <si>
    <t xml:space="preserve"> Supporto al RUP: per la verifica della progettazione esecutiva  </t>
  </si>
  <si>
    <t xml:space="preserve"> QbIII.10  </t>
  </si>
  <si>
    <t xml:space="preserve"> Supporto al RUP: per la programmazione e progettazione appalto  </t>
  </si>
  <si>
    <t xml:space="preserve"> QbIII.11  </t>
  </si>
  <si>
    <t xml:space="preserve"> Supporto al RUP: per la validazione del progetto  </t>
  </si>
  <si>
    <t>Q</t>
  </si>
  <si>
    <t xml:space="preserve"> PIANIFICAZIONE E PROGRAMMAZIONE</t>
  </si>
  <si>
    <t xml:space="preserve"> QbIV.01  </t>
  </si>
  <si>
    <t>Pianificazione</t>
  </si>
  <si>
    <t xml:space="preserve"> QbIV.02  </t>
  </si>
  <si>
    <t xml:space="preserve"> Pianificazione forestale. paesaggistica, naturalistica ed ambientale  </t>
  </si>
  <si>
    <t xml:space="preserve"> QbIV.03  </t>
  </si>
  <si>
    <t xml:space="preserve"> Piani aziendali agronomici, di concimazione, fertilizzazione, reflui e fitoiatrici  </t>
  </si>
  <si>
    <t xml:space="preserve"> QbIV.04  </t>
  </si>
  <si>
    <t xml:space="preserve"> Programmazione economica, territoriale, locale e rurale  </t>
  </si>
  <si>
    <t xml:space="preserve"> QbIV.05  </t>
  </si>
  <si>
    <t xml:space="preserve"> Rilievi e controlli del terreno, analisi geoambientali di risorse e    rischi, studi di geologia applicata alla pianificazione urbanistico    territoriale ambientale e alla difesa del suolo  </t>
  </si>
  <si>
    <t>DIREZIONE ESECUTIVA</t>
  </si>
  <si>
    <t xml:space="preserve"> C.I)ESECUZIONE DEI LAVORI  </t>
  </si>
  <si>
    <t xml:space="preserve"> QcI.01  </t>
  </si>
  <si>
    <t xml:space="preserve"> Direzione lavori, assistenza al collaudo, prove d'officina (art.148, d.P.R. 207/10)8  </t>
  </si>
  <si>
    <t xml:space="preserve"> QcI.02  </t>
  </si>
  <si>
    <t xml:space="preserve"> Liquidazione (art.194, comma 1, d.P.R. 207/10)  </t>
  </si>
  <si>
    <t xml:space="preserve"> QcI.03  </t>
  </si>
  <si>
    <t xml:space="preserve"> Controllo aggiornamento elaborati di progetto, aggiornamento dei manuali d'uso e manutenzione (art.148, comma 4, d.P.R. 207/2010)  </t>
  </si>
  <si>
    <t xml:space="preserve"> QcI.04  </t>
  </si>
  <si>
    <t xml:space="preserve"> Coordinamento e supervisione dell'ufficio di direzione lavori (art.148, comma 2, d.lgs. 163/06)  </t>
  </si>
  <si>
    <t xml:space="preserve"> QcI.05  </t>
  </si>
  <si>
    <t xml:space="preserve"> Ufficio della direzione lavori, per ogni addetto con qualifica di direttore operativo (art.149, d.lgs. 163/06)  </t>
  </si>
  <si>
    <t xml:space="preserve"> QcI.06  </t>
  </si>
  <si>
    <t xml:space="preserve"> Ufficio della direzione lavori, per ogni addetto con qualifica di ispettore di cantiere (art.150, d.lgs. 163/06)  </t>
  </si>
  <si>
    <t xml:space="preserve"> QcI.07  </t>
  </si>
  <si>
    <t xml:space="preserve"> Variante delle quantita del progetto in corso d'opera (art.161, d.P.R. 207/2010) 9  </t>
  </si>
  <si>
    <t xml:space="preserve"> QcI.08  </t>
  </si>
  <si>
    <t xml:space="preserve"> Variante del progetto in corso d'opera (art.161, d.P.R. 207/2010) 10  </t>
  </si>
  <si>
    <t xml:space="preserve"> QcI.09  </t>
  </si>
  <si>
    <t xml:space="preserve"> Contabilita dei lavori a misura (art.185, d.P.R. 207/10)  </t>
  </si>
  <si>
    <t xml:space="preserve"> QcI.10  </t>
  </si>
  <si>
    <t xml:space="preserve"> Contabilita dei lavori a corpo (art.185, d.P.R. 207/10  </t>
  </si>
  <si>
    <t xml:space="preserve"> QcI.11  </t>
  </si>
  <si>
    <t xml:space="preserve"> Certificato di regolare esecuzione (art.237, d.P.R. 207/2010)  </t>
  </si>
  <si>
    <t xml:space="preserve"> QcI.12  </t>
  </si>
  <si>
    <t xml:space="preserve"> Coordinamento della sicurezza in esecuzione  </t>
  </si>
  <si>
    <t xml:space="preserve"> QcI.13  </t>
  </si>
  <si>
    <t xml:space="preserve"> Supporto al RUP: per la supervisione e coordinamento della D.L. e della C.S.E.  </t>
  </si>
  <si>
    <t xml:space="preserve"> c.II)MONITORAGGI</t>
  </si>
  <si>
    <t xml:space="preserve"> QcII.1  </t>
  </si>
  <si>
    <t xml:space="preserve"> Monitoraggi ambientali, naturalistici, fitoiatrici, faunistici, agronomici, zootecnici  </t>
  </si>
  <si>
    <t xml:space="preserve"> QcII.2  </t>
  </si>
  <si>
    <t xml:space="preserve"> Ricerche, statistiche ed analisi swot  </t>
  </si>
  <si>
    <t xml:space="preserve"> QcII.3  </t>
  </si>
  <si>
    <t xml:space="preserve"> Ricerche agricole e/o agro industriali, nelle bioenergie, all'innovazione e sviluppo dei settori di competenza, la statistica, le ricerche di mercato, le attivita relative agli assetti societari, alla cooperazione ed all'aggregazione di reti di impresa nel settore agricolo, agroalimentare, ambientale, energetico e forestale</t>
  </si>
  <si>
    <t xml:space="preserve"> Verifiche e Collaudi </t>
  </si>
  <si>
    <t xml:space="preserve"> d.I)VERIFICHE E COLLAUDI  </t>
  </si>
  <si>
    <t xml:space="preserve"> QdI.01  </t>
  </si>
  <si>
    <t xml:space="preserve"> Collaudo tecnico amministrativo (Parte II, Titolo X, d.P.R. 207/10) 11  </t>
  </si>
  <si>
    <t xml:space="preserve"> QdI.02  </t>
  </si>
  <si>
    <t xml:space="preserve"> Revisione tecnico contabile (Parte II, Titolo X, d.P.R. 207/10)  </t>
  </si>
  <si>
    <t xml:space="preserve"> QdI.03  </t>
  </si>
  <si>
    <t xml:space="preserve"> Liquidazione, patrocini ed arbitrati  </t>
  </si>
  <si>
    <t xml:space="preserve"> QdI.04  </t>
  </si>
  <si>
    <t xml:space="preserve"> Collaudo statico (Capitolo 9, d.m. 14/01/2008)  </t>
  </si>
  <si>
    <t xml:space="preserve"> QdI.05  </t>
  </si>
  <si>
    <t xml:space="preserve"> Collaudo tecnico funzionale degli impianti (d.m. 22/01/2008 n°37)  </t>
  </si>
  <si>
    <t xml:space="preserve"> QdI.06  </t>
  </si>
  <si>
    <t xml:space="preserve"> Attestato di certificazione energetica (art.6 d.lgs. 311/2006) – Attestato di collaudo e certificazioni di qualità  </t>
  </si>
  <si>
    <t>progetto preliminare</t>
  </si>
  <si>
    <t>progetto definitivo</t>
  </si>
  <si>
    <t>progetto esecutivo</t>
  </si>
  <si>
    <t xml:space="preserve"> b.III) PROGETTAZIONE ESECUTIVA  </t>
  </si>
  <si>
    <t xml:space="preserve"> a.II) STIME E VALUTAZ. </t>
  </si>
  <si>
    <t>Compenso al netto di spese ed oneri CNPAIA</t>
  </si>
  <si>
    <t xml:space="preserve">Compenso al netto di spese ed oneri CNPAIA </t>
  </si>
  <si>
    <r>
      <rPr>
        <b/>
        <sz val="10"/>
        <rFont val="Verdana"/>
        <family val="2"/>
      </rPr>
      <t>Descrizione dettagliata dell'incarico:</t>
    </r>
    <r>
      <rPr>
        <sz val="10"/>
        <rFont val="Verdana"/>
        <family val="2"/>
      </rPr>
      <t xml:space="preserve"> 
……….
……….
……….
……….
……….</t>
    </r>
    <r>
      <rPr>
        <sz val="12"/>
        <rFont val="Verdana"/>
        <family val="2"/>
      </rPr>
      <t xml:space="preserve">
</t>
    </r>
  </si>
  <si>
    <t>TAVOLA Z-1 “CATEGORIE DELLE OPERE E PARAMETRO DEL GRADO DI COMPLESSITA’”</t>
  </si>
  <si>
    <t>DESTINAZIONE FUNZIONALE DELLE OPERE</t>
  </si>
  <si>
    <t>EDILIZIA</t>
  </si>
  <si>
    <t>IMPIANTI</t>
  </si>
  <si>
    <t>VIABILITA'</t>
  </si>
  <si>
    <t>IDRAULICA</t>
  </si>
  <si>
    <t>CATEGORIA D'OPERA</t>
  </si>
  <si>
    <t>Grado di complessità G</t>
  </si>
  <si>
    <t xml:space="preserve">Ridotto </t>
  </si>
  <si>
    <t>Elevato</t>
  </si>
  <si>
    <t>STRUTTURE</t>
  </si>
  <si>
    <t>PAESAGGIO, AMBIENTE, NATURALIZZAZIONE</t>
  </si>
  <si>
    <t>AGRICOLTURA E FORESTE, SICUREZZA ALIMENTARE</t>
  </si>
  <si>
    <t>TERRITORIO E URBANISTICA</t>
  </si>
  <si>
    <t>Edilizia</t>
  </si>
  <si>
    <t>Strutture</t>
  </si>
  <si>
    <t>Impianti  1</t>
  </si>
  <si>
    <t>Impianti  2</t>
  </si>
  <si>
    <t>Viabilità</t>
  </si>
  <si>
    <t>Idraulica</t>
  </si>
  <si>
    <t>Agricolura
Foreste
Sicurezza</t>
  </si>
  <si>
    <t>Paesaggio
Ambiente
Naturaliz.</t>
  </si>
  <si>
    <t>E1</t>
  </si>
  <si>
    <t>E2</t>
  </si>
  <si>
    <t>E3</t>
  </si>
  <si>
    <t>E4</t>
  </si>
  <si>
    <t>E5</t>
  </si>
  <si>
    <t>E6</t>
  </si>
  <si>
    <t>E7</t>
  </si>
  <si>
    <t>E8</t>
  </si>
  <si>
    <t>S1</t>
  </si>
  <si>
    <t>S2</t>
  </si>
  <si>
    <t>S3</t>
  </si>
  <si>
    <t>I1</t>
  </si>
  <si>
    <t>I2</t>
  </si>
  <si>
    <t>I3</t>
  </si>
  <si>
    <t>I4</t>
  </si>
  <si>
    <t>I5</t>
  </si>
  <si>
    <t>I6</t>
  </si>
  <si>
    <t>V1</t>
  </si>
  <si>
    <t>V2</t>
  </si>
  <si>
    <t>V3</t>
  </si>
  <si>
    <t>V4</t>
  </si>
  <si>
    <t>A1</t>
  </si>
  <si>
    <t>A2</t>
  </si>
  <si>
    <t>D1</t>
  </si>
  <si>
    <t>D2</t>
  </si>
  <si>
    <t>T1</t>
  </si>
  <si>
    <t>T2</t>
  </si>
  <si>
    <t>T3</t>
  </si>
  <si>
    <t>P1</t>
  </si>
  <si>
    <t>P2</t>
  </si>
  <si>
    <t>P3</t>
  </si>
  <si>
    <t>P4</t>
  </si>
  <si>
    <t>A3</t>
  </si>
  <si>
    <t>A4</t>
  </si>
  <si>
    <t>U1</t>
  </si>
  <si>
    <t>Nota</t>
  </si>
  <si>
    <t>E1-INSEDIAMENTI PRODUTTIVI PER L'AGRICOLTURA, L'INDUSTRIA, L'ARTIGIANATO-DEPOSITI</t>
  </si>
  <si>
    <t>E2-INDUSTRIA ALBERGHIERA, TURISMO E COMMERCIO E SERVIZI PER LA MOBILITA'</t>
  </si>
  <si>
    <t>E3-RESIDENZA</t>
  </si>
  <si>
    <t>E4-SANITA', ISTRUZIONE, RICERCA</t>
  </si>
  <si>
    <t>E5-CULTURA, VITA SOCIALE, SPORT, CULTO</t>
  </si>
  <si>
    <t>E6-SEDI AMMINISTRATIVE, GIUDIZIARIE, DELLE FORZE DELL'ORDINE</t>
  </si>
  <si>
    <t>E7-ARREDI, FORNITURE, AREE ESTERNE PERTINENZIALI ALLESTITE</t>
  </si>
  <si>
    <t>E8-INTERVENTI SU EDIFICI E MANUFATTI DI RILEVANTE INTERESSE STORICO-ARTISTICO E MONUMENTALE</t>
  </si>
  <si>
    <t>S1-STRUTTURE, OPERE INFRASTRUTTURALI PUNTUALI, VERIFICHE NON SOGGETTE AD AZIONI SISMICHE</t>
  </si>
  <si>
    <t xml:space="preserve">S2-STRUTTURE, OPERE INFRASTRUTTURALI PUNTUALI, VERIFICHE SOGGETTE AD AZIONI SISMICHE </t>
  </si>
  <si>
    <t>S3-STRUTTURE SPECIALI</t>
  </si>
  <si>
    <t>I1-IMPIANTI MECCANICI A FLUIDO A SERVIZIO DELLE COSTRUZIONI</t>
  </si>
  <si>
    <t>I2-IMPIANTI ELETTRICI E SPECIALI A SERVIZIO DELLE COSTRUZIONI – SINGOLE APPARECCHIATURE PER LABORATORI E IMPIANTI PILOTA</t>
  </si>
  <si>
    <t>I3-IMPIANTI INDUSTRIALI - IMPIANTI PILOTA E IMPIANTI DI DEPURAZIONE CON RIDOTTE PROBLEMATICHE TECNICHE-DISCARICHE INERTI</t>
  </si>
  <si>
    <t>I4-IMPIANTI INDUSTRIALI – IMPIANTI PILOTA E IMPIANTI DI DEPURAZIONE COMPLESSI-DISCARICHE CON TRATTAMENTI E TERMOVALORIZZATORI</t>
  </si>
  <si>
    <t>I5-OPERE ELETTRICHE PER RETI DI TRASMISSIONE E DISTRIBUZIONE ENERGIA E SEGNALI – LABORATORI CON TRATTAMENTI E TERMOVALORIZZATORI</t>
  </si>
  <si>
    <t>I6-IMPANTI PER LA PRODUZIONE DI ENERGIA – LABORATORI COMPLESSI</t>
  </si>
  <si>
    <t>V1-MANUTENZIONE</t>
  </si>
  <si>
    <t>V2-VIABILITA' ORDINARIA</t>
  </si>
  <si>
    <t>V3-NAVIGAZIONE INTERNA</t>
  </si>
  <si>
    <t>V4-VIABILITA' SPECIALE</t>
  </si>
  <si>
    <t>D1-OPERE DI BONIFICA E DERIVAZIONI</t>
  </si>
  <si>
    <t>D2-ACQUEDOTTI E FOGNATURE</t>
  </si>
  <si>
    <t>T1-SISTEMI INFORMATIVI</t>
  </si>
  <si>
    <t>T2-SISTEMI E RETI DI TELECOMUNICAZIONE</t>
  </si>
  <si>
    <t>T3-SISTEMI ELETTRONICI ED AUTOMAZIONE</t>
  </si>
  <si>
    <t>P1-INTERVENTI DI SISTEMAZIONE NATURALISTICA O PAESAGGISTICA</t>
  </si>
  <si>
    <t>P2-INTERVENTI DEL VERDE E OPERE PER ATTIVITÀ RICREATIVA O SPORTIVA</t>
  </si>
  <si>
    <t>P3-INTERVENTI RECUPERO, RIQUALIFICAZIONE AMBIENTALE</t>
  </si>
  <si>
    <t>P4-INTERVENTI DI SFRUTTAMENTO DI CAVE E TORBIERE</t>
  </si>
  <si>
    <t>A1-INTERVENTI DI MIGLIORAMENTO E QUALIFICAZIONE DELLA FILIERA FORESTALE</t>
  </si>
  <si>
    <t>A2-INTERVENTI DI MIGLIORAMENTO FONDIARIO AGRARIO E RURALE; INTERVENTI DI PIANIFICAZIONE ALIMENTARE</t>
  </si>
  <si>
    <t>A3-INTERVENTI PER LA VALORIZZAZIONE DELLE FILIERE PRODUTTIVE AGROALIMENTARI E ZOOTECNICHE; INTERVENTI DI CONTROLLO – VIGILANZA ALIMENTARE</t>
  </si>
  <si>
    <t>A4-INTERVENTI PER LA VALORIZZAZIONE DELLA FILIERA NATURALISTICA E FAUNISTICA</t>
  </si>
  <si>
    <t>U1-INTERVENTI DI PIANIFICAZIONE</t>
  </si>
  <si>
    <t>PROGETTAZIONE PRELIMINARE</t>
  </si>
  <si>
    <t>VERIFICHE E COLLAUDI</t>
  </si>
  <si>
    <t>ESECUZIONE DEI LAVORI</t>
  </si>
  <si>
    <t>PROGETTAZIONE ESECUTIVA</t>
  </si>
  <si>
    <t>PROGETTAZIONE DEFINITIVA</t>
  </si>
  <si>
    <t>ONORARIO AL NETTO DELLE SPESE</t>
  </si>
  <si>
    <t>Valore opera</t>
  </si>
  <si>
    <t>Parametro</t>
  </si>
  <si>
    <t>Complessità</t>
  </si>
  <si>
    <t>IMPORTI DI RIFERIMENTO A BASE DI CALCOLO:</t>
  </si>
  <si>
    <t>Editare le celle in azzuro</t>
  </si>
  <si>
    <t>Il Professionista</t>
  </si>
  <si>
    <t>Categorie</t>
  </si>
  <si>
    <t>Destinazione funzionale delle opere</t>
  </si>
  <si>
    <t xml:space="preserve">Grado di complessità </t>
  </si>
  <si>
    <t>X</t>
  </si>
  <si>
    <t>FLAG X =
ATTIVA TUTTE LE PRESTAZ.</t>
  </si>
  <si>
    <t>Modalità di compilazione:
- Inserire il valore delle opere per ciascuna categoria
- Scegliere la destinazione funzionale delle opere
- Inserire il grado di complessità 
- Digitare "X" nell'apposita colonna per attivare tutte le prestazioni o selezione individuale
- Inserire eventuali spese e sconto applicato nell'ultima tabella</t>
  </si>
  <si>
    <t>Modalità di compilazione:
- Inserire il valore delle opere per ciascuna categoria
- Scegliere la destinazione funzionale delle opere
- Inserire il grado di complessità 
- Digitare "X" nell'apposita colonna per attivare tutte le prestazioni o "X" per ciascuna prestaz.
- Inserire eventuali spese e sconto applicato nell'ultima tabella</t>
  </si>
  <si>
    <r>
      <t xml:space="preserve">CALCOLO DEI COMPENSI 
</t>
    </r>
    <r>
      <rPr>
        <sz val="10"/>
        <rFont val="Verdana"/>
        <family val="2"/>
      </rPr>
      <t xml:space="preserve">I compensi sono calcolati sulla base del D.M. GIUSTIZIA 20/07/2012, n. 140 </t>
    </r>
    <r>
      <rPr>
        <i/>
        <sz val="10"/>
        <rFont val="Verdana"/>
        <family val="2"/>
      </rPr>
      <t>"</t>
    </r>
    <r>
      <rPr>
        <sz val="10"/>
        <rFont val="Arial"/>
        <family val="2"/>
      </rPr>
      <t>Regolamento recante la determinazione dei parametri per la liquidazione da parte di un organo giurisdizionale dei compensi per le professioni regolamentate vigilate dal Ministero della giustizia, ai sensi dell’articolo 9 del decreto-legge 24 gennaio 2012 n. 1 convertito con modificazioni dalla legge 24 marzo 2012 n. 27."</t>
    </r>
  </si>
  <si>
    <r>
      <t xml:space="preserve">COMMITTENTE:
</t>
    </r>
    <r>
      <rPr>
        <b/>
        <sz val="12"/>
        <rFont val="Verdana"/>
        <family val="2"/>
      </rPr>
      <t>…………………………………….</t>
    </r>
  </si>
  <si>
    <r>
      <rPr>
        <b/>
        <sz val="14"/>
        <rFont val="Verdana"/>
        <family val="2"/>
      </rPr>
      <t>PROFESSIONISTA:</t>
    </r>
    <r>
      <rPr>
        <sz val="14"/>
        <rFont val="Verdana"/>
        <family val="2"/>
      </rPr>
      <t xml:space="preserve">  
</t>
    </r>
    <r>
      <rPr>
        <sz val="14"/>
        <rFont val="Arial"/>
        <family val="2"/>
      </rPr>
      <t xml:space="preserve">
</t>
    </r>
    <r>
      <rPr>
        <sz val="12"/>
        <rFont val="Verdana"/>
        <family val="2"/>
      </rPr>
      <t>Ing. ................................................... Iscritto all'Ordine degli Ingegneri della Provincia di ROMA  con il Nr. ..............
Partita I.V.A.: ................................ Via ..................................... n........ - CAP: ............. - Città:..............................  tel.:..........................  fax: .....................
e mail: ....................@..................... - pec: ....................@......................</t>
    </r>
  </si>
  <si>
    <r>
      <t xml:space="preserve">OGGETTO DELL'INCARICO: </t>
    </r>
    <r>
      <rPr>
        <b/>
        <sz val="12"/>
        <rFont val="Verdana"/>
        <family val="2"/>
      </rPr>
      <t>……………………...</t>
    </r>
    <r>
      <rPr>
        <b/>
        <sz val="14"/>
        <rFont val="Verdana"/>
        <family val="2"/>
      </rPr>
      <t xml:space="preserve">
</t>
    </r>
    <r>
      <rPr>
        <b/>
        <sz val="12"/>
        <rFont val="Verdana"/>
        <family val="2"/>
      </rPr>
      <t/>
    </r>
  </si>
  <si>
    <t>premesse, consulenze e studi di fattibilità</t>
  </si>
  <si>
    <t xml:space="preserve">Descrizione delle prestazioni offerte:
</t>
  </si>
  <si>
    <t xml:space="preserve">Servizi compresi ed eventuali esclusioni:
</t>
  </si>
  <si>
    <t>Per accettazione e affidamento di incarico</t>
  </si>
  <si>
    <t>Il Committente</t>
  </si>
  <si>
    <t>Roma, lì  GG/MM/AAAA</t>
  </si>
  <si>
    <t xml:space="preserve">MODALITA' DI PAGAMENTO: </t>
  </si>
  <si>
    <t>(1) L'importo del corrispettivo è inteso al netto degli oneri fiscali e previdenziali dovuti, come previsto da regime fiscale di riferimento</t>
  </si>
  <si>
    <t>COMPENSO AL NETTO DELLE SPESE</t>
  </si>
  <si>
    <t>COMPENSO FASE PROGETTAZIONE</t>
  </si>
  <si>
    <t>COMPENSO FASE ESECUZIONE</t>
  </si>
  <si>
    <t>COMPENSO VERIFICHE E COLLAUDI</t>
  </si>
  <si>
    <t>TOTALE COMPENSO</t>
  </si>
  <si>
    <t>SCONTO SU COMPENSO</t>
  </si>
  <si>
    <t>SPESE SU COMPENSO</t>
  </si>
  <si>
    <r>
      <t xml:space="preserve">TOTALE CORRISPETTIVO </t>
    </r>
    <r>
      <rPr>
        <b/>
        <sz val="10"/>
        <rFont val="Verdana"/>
        <family val="2"/>
      </rPr>
      <t xml:space="preserve"> (1)</t>
    </r>
  </si>
  <si>
    <t xml:space="preserve">Modalità e tempi di svolgimento delle prestazioni offerte: 
</t>
  </si>
  <si>
    <t>Impianti  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</si>
</sst>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00_-;\-&quot;€&quot;\ * #,##0.00_-;_-&quot;€&quot;\ * &quot;-&quot;??_-;_-@_-"/>
    <numFmt numFmtId="165" formatCode="0.000"/>
    <numFmt numFmtId="166" formatCode="0.0"/>
    <numFmt numFmtId="167" formatCode="&quot;€&quot;\ #,##0.00"/>
    <numFmt numFmtId="168" formatCode="0.0000"/>
    <numFmt numFmtId="169" formatCode="0.00000"/>
  </numFmts>
  <fonts count="28" x14ac:knownFonts="1">
    <font>
      <sz val="10"/>
      <name val="Arial"/>
    </font>
    <font>
      <sz val="10"/>
      <name val="Verdana"/>
      <family val="2"/>
    </font>
    <font>
      <sz val="10"/>
      <color indexed="10"/>
      <name val="Verdana"/>
      <family val="2"/>
    </font>
    <font>
      <b/>
      <sz val="10"/>
      <name val="Verdana"/>
      <family val="2"/>
    </font>
    <font>
      <sz val="12"/>
      <name val="Verdana"/>
      <family val="2"/>
    </font>
    <font>
      <sz val="9"/>
      <name val="Verdana"/>
      <family val="2"/>
    </font>
    <font>
      <sz val="9"/>
      <color indexed="10"/>
      <name val="Verdana"/>
      <family val="2"/>
    </font>
    <font>
      <b/>
      <sz val="8"/>
      <name val="Verdana"/>
      <family val="2"/>
    </font>
    <font>
      <sz val="8"/>
      <name val="Verdana"/>
      <family val="2"/>
    </font>
    <font>
      <b/>
      <sz val="10"/>
      <color indexed="10"/>
      <name val="Verdana"/>
      <family val="2"/>
    </font>
    <font>
      <sz val="10"/>
      <name val="Arial"/>
      <family val="2"/>
    </font>
    <font>
      <sz val="8"/>
      <name val="Arial"/>
      <family val="2"/>
    </font>
    <font>
      <b/>
      <sz val="14"/>
      <name val="Verdana"/>
      <family val="2"/>
    </font>
    <font>
      <b/>
      <sz val="12"/>
      <name val="Verdana"/>
      <family val="2"/>
    </font>
    <font>
      <sz val="14"/>
      <name val="Verdana"/>
      <family val="2"/>
    </font>
    <font>
      <b/>
      <sz val="10"/>
      <name val="Arial"/>
      <family val="2"/>
    </font>
    <font>
      <sz val="10"/>
      <name val="Arial"/>
      <family val="2"/>
    </font>
    <font>
      <b/>
      <sz val="9"/>
      <name val="Verdana"/>
      <family val="2"/>
    </font>
    <font>
      <b/>
      <sz val="9"/>
      <name val="Arial"/>
      <family val="2"/>
    </font>
    <font>
      <i/>
      <sz val="10"/>
      <name val="Verdana"/>
      <family val="2"/>
    </font>
    <font>
      <b/>
      <sz val="11"/>
      <name val="Verdana"/>
      <family val="2"/>
    </font>
    <font>
      <sz val="11"/>
      <name val="Arial"/>
      <family val="2"/>
    </font>
    <font>
      <sz val="8"/>
      <name val="Arial"/>
      <family val="2"/>
    </font>
    <font>
      <b/>
      <sz val="10"/>
      <color rgb="FFFF0000"/>
      <name val="Verdana"/>
      <family val="2"/>
    </font>
    <font>
      <b/>
      <sz val="10"/>
      <color rgb="FFFF0000"/>
      <name val="Arial"/>
      <family val="2"/>
    </font>
    <font>
      <sz val="14"/>
      <name val="Arial"/>
      <family val="2"/>
    </font>
    <font>
      <sz val="10"/>
      <color rgb="FF000000"/>
      <name val="Times New Roman"/>
      <family val="1"/>
    </font>
    <font>
      <sz val="9"/>
      <name val="Arial"/>
      <family val="2"/>
    </font>
  </fonts>
  <fills count="7">
    <fill>
      <patternFill patternType="none"/>
    </fill>
    <fill>
      <patternFill patternType="gray125"/>
    </fill>
    <fill>
      <patternFill patternType="solid">
        <fgColor indexed="5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FF"/>
        <bgColor indexed="64"/>
      </patternFill>
    </fill>
  </fills>
  <borders count="183">
    <border>
      <left/>
      <right/>
      <top/>
      <bottom/>
      <diagonal/>
    </border>
    <border diagonalUp="1" diagonalDown="1">
      <left/>
      <right/>
      <top/>
      <bottom/>
      <diagonal style="dotted">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diagonalDown="1">
      <left/>
      <right style="medium">
        <color indexed="64"/>
      </right>
      <top/>
      <bottom/>
      <diagonal style="dotted">
        <color indexed="64"/>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thin">
        <color indexed="64"/>
      </right>
      <top style="hair">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diagonalUp="1" diagonalDown="1">
      <left/>
      <right style="medium">
        <color indexed="64"/>
      </right>
      <top style="medium">
        <color indexed="64"/>
      </top>
      <bottom/>
      <diagonal style="dotted">
        <color indexed="64"/>
      </diagonal>
    </border>
    <border>
      <left style="medium">
        <color indexed="64"/>
      </left>
      <right/>
      <top/>
      <bottom/>
      <diagonal/>
    </border>
    <border>
      <left style="medium">
        <color indexed="64"/>
      </left>
      <right/>
      <top/>
      <bottom style="medium">
        <color indexed="64"/>
      </bottom>
      <diagonal/>
    </border>
    <border diagonalUp="1" diagonalDown="1">
      <left/>
      <right/>
      <top/>
      <bottom style="medium">
        <color indexed="64"/>
      </bottom>
      <diagonal style="dotted">
        <color indexed="64"/>
      </diagonal>
    </border>
    <border>
      <left/>
      <right/>
      <top/>
      <bottom style="thin">
        <color indexed="64"/>
      </bottom>
      <diagonal/>
    </border>
    <border>
      <left style="thin">
        <color indexed="64"/>
      </left>
      <right style="thin">
        <color indexed="64"/>
      </right>
      <top style="thin">
        <color indexed="64"/>
      </top>
      <bottom/>
      <diagonal/>
    </border>
    <border diagonalUp="1" diagonalDown="1">
      <left/>
      <right style="medium">
        <color indexed="64"/>
      </right>
      <top/>
      <bottom style="medium">
        <color indexed="64"/>
      </bottom>
      <diagonal style="dotted">
        <color indexed="64"/>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diagonalUp="1" diagonalDown="1">
      <left style="hair">
        <color indexed="64"/>
      </left>
      <right style="medium">
        <color indexed="64"/>
      </right>
      <top style="medium">
        <color indexed="64"/>
      </top>
      <bottom style="hair">
        <color indexed="64"/>
      </bottom>
      <diagonal style="dotted">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diagonalDown="1">
      <left style="hair">
        <color indexed="64"/>
      </left>
      <right style="medium">
        <color indexed="64"/>
      </right>
      <top style="hair">
        <color indexed="64"/>
      </top>
      <bottom style="hair">
        <color indexed="64"/>
      </bottom>
      <diagonal style="dotted">
        <color indexed="64"/>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diagonalDown="1">
      <left style="hair">
        <color indexed="64"/>
      </left>
      <right style="medium">
        <color indexed="64"/>
      </right>
      <top style="hair">
        <color indexed="64"/>
      </top>
      <bottom style="thin">
        <color indexed="64"/>
      </bottom>
      <diagonal style="dotted">
        <color indexed="64"/>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diagonalUp="1" diagonalDown="1">
      <left/>
      <right style="medium">
        <color indexed="64"/>
      </right>
      <top style="hair">
        <color indexed="64"/>
      </top>
      <bottom style="hair">
        <color indexed="64"/>
      </bottom>
      <diagonal style="dotted">
        <color indexed="64"/>
      </diagonal>
    </border>
    <border diagonalUp="1" diagonalDown="1">
      <left style="hair">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diagonalUp="1" diagonalDown="1">
      <left/>
      <right style="hair">
        <color indexed="64"/>
      </right>
      <top style="hair">
        <color indexed="64"/>
      </top>
      <bottom style="hair">
        <color indexed="64"/>
      </bottom>
      <diagonal style="dotted">
        <color indexed="64"/>
      </diagonal>
    </border>
    <border diagonalUp="1" diagonalDown="1">
      <left/>
      <right style="hair">
        <color indexed="64"/>
      </right>
      <top style="hair">
        <color indexed="64"/>
      </top>
      <bottom style="thin">
        <color indexed="64"/>
      </bottom>
      <diagonal style="dotted">
        <color indexed="64"/>
      </diagonal>
    </border>
    <border diagonalUp="1" diagonalDown="1">
      <left/>
      <right style="hair">
        <color indexed="64"/>
      </right>
      <top style="hair">
        <color indexed="64"/>
      </top>
      <bottom style="medium">
        <color indexed="64"/>
      </bottom>
      <diagonal style="dotted">
        <color indexed="64"/>
      </diagonal>
    </border>
    <border>
      <left style="thin">
        <color indexed="64"/>
      </left>
      <right/>
      <top/>
      <bottom style="hair">
        <color indexed="64"/>
      </bottom>
      <diagonal/>
    </border>
    <border>
      <left/>
      <right/>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thin">
        <color indexed="64"/>
      </left>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hair">
        <color indexed="64"/>
      </bottom>
      <diagonal/>
    </border>
    <border>
      <left/>
      <right style="thin">
        <color indexed="64"/>
      </right>
      <top style="medium">
        <color indexed="64"/>
      </top>
      <bottom style="thin">
        <color indexed="64"/>
      </bottom>
      <diagonal/>
    </border>
    <border diagonalUp="1" diagonalDown="1">
      <left style="hair">
        <color indexed="64"/>
      </left>
      <right/>
      <top style="medium">
        <color indexed="64"/>
      </top>
      <bottom style="hair">
        <color indexed="64"/>
      </bottom>
      <diagonal style="dotted">
        <color indexed="64"/>
      </diagonal>
    </border>
    <border diagonalUp="1" diagonalDown="1">
      <left/>
      <right/>
      <top style="medium">
        <color indexed="64"/>
      </top>
      <bottom style="hair">
        <color indexed="64"/>
      </bottom>
      <diagonal style="dotted">
        <color indexed="64"/>
      </diagonal>
    </border>
    <border diagonalUp="1" diagonalDown="1">
      <left/>
      <right style="medium">
        <color indexed="64"/>
      </right>
      <top style="medium">
        <color indexed="64"/>
      </top>
      <bottom style="hair">
        <color indexed="64"/>
      </bottom>
      <diagonal style="dotted">
        <color indexed="64"/>
      </diagonal>
    </border>
    <border diagonalUp="1" diagonalDown="1">
      <left style="hair">
        <color indexed="64"/>
      </left>
      <right/>
      <top style="hair">
        <color indexed="64"/>
      </top>
      <bottom style="hair">
        <color indexed="64"/>
      </bottom>
      <diagonal style="dotted">
        <color indexed="64"/>
      </diagonal>
    </border>
    <border diagonalUp="1" diagonalDown="1">
      <left/>
      <right/>
      <top style="hair">
        <color indexed="64"/>
      </top>
      <bottom style="hair">
        <color indexed="64"/>
      </bottom>
      <diagonal style="dotted">
        <color indexed="64"/>
      </diagonal>
    </border>
    <border diagonalUp="1" diagonalDown="1">
      <left style="hair">
        <color indexed="64"/>
      </left>
      <right/>
      <top style="hair">
        <color indexed="64"/>
      </top>
      <bottom style="thin">
        <color indexed="64"/>
      </bottom>
      <diagonal style="dotted">
        <color indexed="64"/>
      </diagonal>
    </border>
    <border diagonalUp="1" diagonalDown="1">
      <left/>
      <right/>
      <top style="hair">
        <color indexed="64"/>
      </top>
      <bottom style="thin">
        <color indexed="64"/>
      </bottom>
      <diagonal style="dotted">
        <color indexed="64"/>
      </diagonal>
    </border>
    <border diagonalUp="1" diagonalDown="1">
      <left/>
      <right style="medium">
        <color indexed="64"/>
      </right>
      <top style="hair">
        <color indexed="64"/>
      </top>
      <bottom style="thin">
        <color indexed="64"/>
      </bottom>
      <diagonal style="dotted">
        <color indexed="64"/>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diagonalDown="1">
      <left style="hair">
        <color indexed="64"/>
      </left>
      <right/>
      <top style="hair">
        <color indexed="64"/>
      </top>
      <bottom style="medium">
        <color indexed="64"/>
      </bottom>
      <diagonal style="dotted">
        <color indexed="64"/>
      </diagonal>
    </border>
    <border diagonalUp="1" diagonalDown="1">
      <left/>
      <right/>
      <top style="hair">
        <color indexed="64"/>
      </top>
      <bottom style="medium">
        <color indexed="64"/>
      </bottom>
      <diagonal style="dotted">
        <color indexed="64"/>
      </diagonal>
    </border>
    <border diagonalUp="1" diagonalDown="1">
      <left/>
      <right style="medium">
        <color indexed="64"/>
      </right>
      <top style="hair">
        <color indexed="64"/>
      </top>
      <bottom style="medium">
        <color indexed="64"/>
      </bottom>
      <diagonal style="dotted">
        <color indexed="64"/>
      </diagonal>
    </border>
    <border diagonalUp="1" diagonalDown="1">
      <left/>
      <right/>
      <top style="thin">
        <color indexed="64"/>
      </top>
      <bottom style="hair">
        <color indexed="64"/>
      </bottom>
      <diagonal style="dotted">
        <color indexed="64"/>
      </diagonal>
    </border>
    <border diagonalUp="1" diagonalDown="1">
      <left/>
      <right style="hair">
        <color indexed="64"/>
      </right>
      <top style="thin">
        <color indexed="64"/>
      </top>
      <bottom style="hair">
        <color indexed="64"/>
      </bottom>
      <diagonal style="dotted">
        <color indexed="64"/>
      </diagonal>
    </border>
    <border diagonalUp="1" diagonalDown="1">
      <left style="thin">
        <color indexed="64"/>
      </left>
      <right/>
      <top style="thin">
        <color indexed="64"/>
      </top>
      <bottom style="hair">
        <color indexed="64"/>
      </bottom>
      <diagonal style="dotted">
        <color indexed="64"/>
      </diagonal>
    </border>
    <border diagonalUp="1" diagonalDown="1">
      <left style="thin">
        <color indexed="64"/>
      </left>
      <right/>
      <top style="hair">
        <color indexed="64"/>
      </top>
      <bottom style="hair">
        <color indexed="64"/>
      </bottom>
      <diagonal style="dotted">
        <color indexed="64"/>
      </diagonal>
    </border>
    <border diagonalUp="1" diagonalDown="1">
      <left style="thin">
        <color indexed="64"/>
      </left>
      <right/>
      <top style="hair">
        <color indexed="64"/>
      </top>
      <bottom style="thin">
        <color indexed="64"/>
      </bottom>
      <diagonal style="dotted">
        <color indexed="64"/>
      </diagonal>
    </border>
    <border diagonalUp="1" diagonalDown="1">
      <left style="thin">
        <color indexed="64"/>
      </left>
      <right/>
      <top style="hair">
        <color indexed="64"/>
      </top>
      <bottom style="medium">
        <color indexed="64"/>
      </bottom>
      <diagonal style="dotted">
        <color indexed="64"/>
      </diagonal>
    </border>
    <border diagonalUp="1" diagonalDown="1">
      <left style="thin">
        <color indexed="64"/>
      </left>
      <right/>
      <top/>
      <bottom style="hair">
        <color indexed="64"/>
      </bottom>
      <diagonal style="dotted">
        <color indexed="64"/>
      </diagonal>
    </border>
    <border diagonalUp="1" diagonalDown="1">
      <left/>
      <right/>
      <top/>
      <bottom style="hair">
        <color indexed="64"/>
      </bottom>
      <diagonal style="dotted">
        <color indexed="64"/>
      </diagonal>
    </border>
    <border diagonalUp="1" diagonalDown="1">
      <left/>
      <right style="hair">
        <color indexed="64"/>
      </right>
      <top/>
      <bottom style="hair">
        <color indexed="64"/>
      </bottom>
      <diagonal style="dotted">
        <color indexed="64"/>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medium">
        <color indexed="64"/>
      </right>
      <top style="hair">
        <color indexed="64"/>
      </top>
      <bottom/>
      <diagonal/>
    </border>
    <border diagonalUp="1" diagonalDown="1">
      <left style="thin">
        <color indexed="64"/>
      </left>
      <right/>
      <top style="thin">
        <color indexed="64"/>
      </top>
      <bottom/>
      <diagonal style="dotted">
        <color indexed="64"/>
      </diagonal>
    </border>
    <border diagonalUp="1" diagonalDown="1">
      <left/>
      <right/>
      <top style="thin">
        <color indexed="64"/>
      </top>
      <bottom/>
      <diagonal style="dotted">
        <color indexed="64"/>
      </diagonal>
    </border>
    <border diagonalUp="1" diagonalDown="1">
      <left style="thin">
        <color indexed="64"/>
      </left>
      <right/>
      <top/>
      <bottom/>
      <diagonal style="dotted">
        <color indexed="64"/>
      </diagonal>
    </border>
    <border diagonalUp="1" diagonalDown="1">
      <left style="thin">
        <color indexed="64"/>
      </left>
      <right/>
      <top/>
      <bottom style="thin">
        <color indexed="64"/>
      </bottom>
      <diagonal style="dotted">
        <color indexed="64"/>
      </diagonal>
    </border>
    <border diagonalUp="1" diagonalDown="1">
      <left/>
      <right/>
      <top/>
      <bottom style="thin">
        <color indexed="64"/>
      </bottom>
      <diagonal style="dotted">
        <color indexed="64"/>
      </diagonal>
    </border>
    <border diagonalUp="1" diagonalDown="1">
      <left/>
      <right style="medium">
        <color indexed="64"/>
      </right>
      <top/>
      <bottom style="thin">
        <color indexed="64"/>
      </bottom>
      <diagonal style="dotted">
        <color indexed="64"/>
      </diagonal>
    </border>
    <border diagonalUp="1" diagonalDown="1">
      <left style="hair">
        <color indexed="64"/>
      </left>
      <right style="medium">
        <color indexed="64"/>
      </right>
      <top/>
      <bottom style="thin">
        <color indexed="64"/>
      </bottom>
      <diagonal style="dotted">
        <color indexed="64"/>
      </diagonal>
    </border>
    <border diagonalUp="1" diagonalDown="1">
      <left/>
      <right/>
      <top style="hair">
        <color indexed="64"/>
      </top>
      <bottom/>
      <diagonal style="dotted">
        <color indexed="64"/>
      </diagonal>
    </border>
    <border diagonalUp="1" diagonalDown="1">
      <left style="hair">
        <color indexed="64"/>
      </left>
      <right style="hair">
        <color indexed="64"/>
      </right>
      <top style="hair">
        <color indexed="64"/>
      </top>
      <bottom style="hair">
        <color indexed="64"/>
      </bottom>
      <diagonal style="dotted">
        <color indexed="64"/>
      </diagonal>
    </border>
    <border diagonalUp="1" diagonalDown="1">
      <left style="thin">
        <color indexed="64"/>
      </left>
      <right style="hair">
        <color indexed="64"/>
      </right>
      <top style="hair">
        <color indexed="64"/>
      </top>
      <bottom style="medium">
        <color indexed="64"/>
      </bottom>
      <diagonal style="dotted">
        <color indexed="64"/>
      </diagonal>
    </border>
    <border diagonalUp="1" diagonalDown="1">
      <left style="hair">
        <color indexed="64"/>
      </left>
      <right style="hair">
        <color indexed="64"/>
      </right>
      <top style="hair">
        <color indexed="64"/>
      </top>
      <bottom style="medium">
        <color indexed="64"/>
      </bottom>
      <diagonal style="dotted">
        <color indexed="64"/>
      </diagonal>
    </border>
    <border>
      <left style="thin">
        <color indexed="64"/>
      </left>
      <right/>
      <top style="medium">
        <color indexed="64"/>
      </top>
      <bottom style="hair">
        <color indexed="64"/>
      </bottom>
      <diagonal/>
    </border>
    <border>
      <left/>
      <right style="medium">
        <color indexed="64"/>
      </right>
      <top style="hair">
        <color indexed="64"/>
      </top>
      <bottom style="medium">
        <color indexed="64"/>
      </bottom>
      <diagonal/>
    </border>
    <border diagonalUp="1" diagonalDown="1">
      <left style="thin">
        <color indexed="64"/>
      </left>
      <right style="hair">
        <color indexed="64"/>
      </right>
      <top style="thin">
        <color indexed="64"/>
      </top>
      <bottom style="hair">
        <color indexed="64"/>
      </bottom>
      <diagonal style="dotted">
        <color indexed="64"/>
      </diagonal>
    </border>
    <border diagonalUp="1" diagonalDown="1">
      <left style="hair">
        <color indexed="64"/>
      </left>
      <right style="hair">
        <color indexed="64"/>
      </right>
      <top style="thin">
        <color indexed="64"/>
      </top>
      <bottom style="hair">
        <color indexed="64"/>
      </bottom>
      <diagonal style="dotted">
        <color indexed="64"/>
      </diagonal>
    </border>
    <border diagonalUp="1" diagonalDown="1">
      <left style="thin">
        <color indexed="64"/>
      </left>
      <right style="hair">
        <color indexed="64"/>
      </right>
      <top style="hair">
        <color indexed="64"/>
      </top>
      <bottom style="hair">
        <color indexed="64"/>
      </bottom>
      <diagonal style="dotted">
        <color indexed="64"/>
      </diagonal>
    </border>
    <border diagonalUp="1" diagonalDown="1">
      <left style="thin">
        <color indexed="64"/>
      </left>
      <right style="hair">
        <color indexed="64"/>
      </right>
      <top/>
      <bottom style="hair">
        <color indexed="64"/>
      </bottom>
      <diagonal style="dotted">
        <color indexed="64"/>
      </diagonal>
    </border>
    <border diagonalUp="1" diagonalDown="1">
      <left style="hair">
        <color indexed="64"/>
      </left>
      <right style="hair">
        <color indexed="64"/>
      </right>
      <top/>
      <bottom style="hair">
        <color indexed="64"/>
      </bottom>
      <diagonal style="dotted">
        <color indexed="64"/>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right style="medium">
        <color indexed="64"/>
      </right>
      <top/>
      <bottom style="medium">
        <color indexed="64"/>
      </bottom>
      <diagonal/>
    </border>
    <border>
      <left style="medium">
        <color indexed="64"/>
      </left>
      <right/>
      <top/>
      <bottom style="hair">
        <color indexed="64"/>
      </bottom>
      <diagonal/>
    </border>
  </borders>
  <cellStyleXfs count="6">
    <xf numFmtId="0" fontId="0" fillId="0" borderId="0"/>
    <xf numFmtId="0" fontId="10" fillId="0" borderId="0"/>
    <xf numFmtId="0" fontId="26" fillId="0" borderId="0"/>
    <xf numFmtId="164" fontId="10" fillId="0" borderId="0" applyFont="0" applyFill="0" applyBorder="0" applyAlignment="0" applyProtection="0"/>
    <xf numFmtId="9" fontId="10" fillId="0" borderId="0" applyFont="0" applyFill="0" applyBorder="0" applyAlignment="0" applyProtection="0"/>
    <xf numFmtId="0" fontId="10" fillId="0" borderId="0"/>
  </cellStyleXfs>
  <cellXfs count="694">
    <xf numFmtId="0" fontId="0" fillId="0" borderId="0" xfId="0"/>
    <xf numFmtId="0" fontId="1" fillId="0" borderId="0" xfId="0" applyFont="1"/>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Border="1"/>
    <xf numFmtId="0" fontId="1" fillId="0" borderId="0" xfId="0" applyFont="1" applyFill="1"/>
    <xf numFmtId="0" fontId="2" fillId="0" borderId="0" xfId="0" applyFont="1" applyFill="1" applyBorder="1"/>
    <xf numFmtId="0" fontId="0" fillId="0" borderId="0" xfId="0" applyFill="1"/>
    <xf numFmtId="0" fontId="0" fillId="0" borderId="0" xfId="0" applyFill="1" applyBorder="1"/>
    <xf numFmtId="0" fontId="1" fillId="0" borderId="0" xfId="0" applyFont="1" applyFill="1" applyBorder="1"/>
    <xf numFmtId="4" fontId="6" fillId="0" borderId="0" xfId="0" applyNumberFormat="1" applyFont="1" applyBorder="1" applyAlignment="1">
      <alignment horizontal="center" vertical="center" textRotation="90"/>
    </xf>
    <xf numFmtId="10" fontId="6" fillId="0" borderId="0" xfId="0" applyNumberFormat="1" applyFont="1" applyBorder="1"/>
    <xf numFmtId="4" fontId="9" fillId="0" borderId="0" xfId="0" applyNumberFormat="1" applyFont="1" applyBorder="1" applyAlignment="1">
      <alignment horizontal="center" vertical="center"/>
    </xf>
    <xf numFmtId="4" fontId="9" fillId="0" borderId="0" xfId="0" applyNumberFormat="1" applyFont="1" applyFill="1" applyBorder="1" applyAlignment="1">
      <alignment horizontal="center" vertical="center"/>
    </xf>
    <xf numFmtId="0" fontId="2" fillId="0" borderId="0" xfId="0" applyFont="1" applyFill="1" applyBorder="1" applyAlignment="1">
      <alignment vertical="center"/>
    </xf>
    <xf numFmtId="2" fontId="2" fillId="0" borderId="0" xfId="0" applyNumberFormat="1" applyFont="1" applyFill="1" applyBorder="1"/>
    <xf numFmtId="0" fontId="8" fillId="0" borderId="10" xfId="0" applyFont="1" applyFill="1" applyBorder="1" applyAlignment="1">
      <alignment horizontal="center" vertical="center"/>
    </xf>
    <xf numFmtId="0" fontId="8" fillId="0" borderId="11" xfId="0" applyFont="1" applyBorder="1" applyAlignment="1">
      <alignment horizontal="left" vertical="center" wrapText="1" shrinkToFit="1"/>
    </xf>
    <xf numFmtId="0" fontId="8" fillId="0" borderId="12" xfId="0" applyFont="1" applyBorder="1" applyAlignment="1">
      <alignment horizontal="left" vertical="center" wrapText="1" shrinkToFit="1"/>
    </xf>
    <xf numFmtId="0" fontId="8" fillId="0" borderId="13" xfId="0" applyFont="1" applyBorder="1" applyAlignment="1">
      <alignment horizontal="left" vertical="center" wrapText="1" shrinkToFit="1"/>
    </xf>
    <xf numFmtId="0" fontId="8" fillId="0" borderId="1" xfId="0" applyFont="1" applyFill="1" applyBorder="1" applyAlignment="1">
      <alignment horizontal="center" vertical="center"/>
    </xf>
    <xf numFmtId="4" fontId="8" fillId="0" borderId="6" xfId="0" applyNumberFormat="1" applyFont="1" applyBorder="1" applyAlignment="1">
      <alignment horizontal="center" vertical="center"/>
    </xf>
    <xf numFmtId="0" fontId="7" fillId="0" borderId="18" xfId="0" applyFont="1" applyBorder="1" applyAlignment="1">
      <alignment horizontal="center" vertical="center"/>
    </xf>
    <xf numFmtId="0" fontId="8" fillId="0" borderId="19" xfId="0" applyFont="1" applyBorder="1" applyAlignment="1">
      <alignment horizontal="left" vertical="center" wrapText="1" shrinkToFit="1"/>
    </xf>
    <xf numFmtId="165" fontId="8" fillId="0" borderId="1" xfId="0" applyNumberFormat="1" applyFont="1" applyFill="1" applyBorder="1" applyAlignment="1">
      <alignment horizontal="center" vertical="center"/>
    </xf>
    <xf numFmtId="0" fontId="8" fillId="0" borderId="22"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8" xfId="0" applyFont="1" applyFill="1" applyBorder="1" applyAlignment="1">
      <alignment horizontal="center" vertical="center"/>
    </xf>
    <xf numFmtId="0" fontId="0" fillId="0" borderId="0" xfId="0" applyFill="1" applyBorder="1" applyAlignment="1"/>
    <xf numFmtId="0" fontId="0" fillId="0" borderId="6" xfId="0" applyBorder="1" applyAlignment="1">
      <alignment vertical="center"/>
    </xf>
    <xf numFmtId="0" fontId="8" fillId="0" borderId="60" xfId="0" applyFont="1" applyFill="1" applyBorder="1" applyAlignment="1">
      <alignment horizontal="center" vertical="center"/>
    </xf>
    <xf numFmtId="0" fontId="8" fillId="0" borderId="63" xfId="0" applyFont="1" applyFill="1" applyBorder="1" applyAlignment="1">
      <alignment horizontal="center" vertical="center"/>
    </xf>
    <xf numFmtId="0" fontId="0" fillId="0" borderId="0" xfId="0" applyAlignment="1">
      <alignment horizontal="center" vertical="center"/>
    </xf>
    <xf numFmtId="0" fontId="8" fillId="0" borderId="68" xfId="0" applyFont="1" applyFill="1" applyBorder="1" applyAlignment="1">
      <alignment horizontal="center" vertical="center"/>
    </xf>
    <xf numFmtId="0" fontId="8" fillId="0" borderId="58" xfId="0" applyNumberFormat="1" applyFont="1" applyFill="1" applyBorder="1" applyAlignment="1">
      <alignment horizontal="center" vertical="center"/>
    </xf>
    <xf numFmtId="0" fontId="8" fillId="0" borderId="59" xfId="0" applyNumberFormat="1" applyFont="1" applyFill="1" applyBorder="1" applyAlignment="1">
      <alignment horizontal="center" vertical="center"/>
    </xf>
    <xf numFmtId="0" fontId="8" fillId="0" borderId="61" xfId="0" applyNumberFormat="1" applyFont="1" applyFill="1" applyBorder="1" applyAlignment="1">
      <alignment horizontal="center" vertical="center"/>
    </xf>
    <xf numFmtId="0" fontId="8" fillId="0" borderId="62" xfId="0" applyNumberFormat="1" applyFont="1" applyFill="1" applyBorder="1" applyAlignment="1">
      <alignment horizontal="center" vertical="center"/>
    </xf>
    <xf numFmtId="0" fontId="8" fillId="0" borderId="66" xfId="0" applyNumberFormat="1" applyFont="1" applyFill="1" applyBorder="1" applyAlignment="1">
      <alignment horizontal="center" vertical="center"/>
    </xf>
    <xf numFmtId="0" fontId="8" fillId="0" borderId="67" xfId="0" applyNumberFormat="1" applyFont="1" applyFill="1" applyBorder="1" applyAlignment="1">
      <alignment horizontal="center" vertical="center"/>
    </xf>
    <xf numFmtId="0" fontId="8" fillId="0" borderId="43" xfId="0" applyNumberFormat="1" applyFont="1" applyFill="1" applyBorder="1" applyAlignment="1">
      <alignment horizontal="center" vertical="center"/>
    </xf>
    <xf numFmtId="0" fontId="8" fillId="0" borderId="64" xfId="0" applyNumberFormat="1" applyFont="1" applyFill="1" applyBorder="1" applyAlignment="1">
      <alignment horizontal="center" vertical="center"/>
    </xf>
    <xf numFmtId="0" fontId="16" fillId="0" borderId="0" xfId="0" applyFont="1"/>
    <xf numFmtId="0" fontId="15" fillId="0" borderId="6" xfId="0" applyFont="1" applyBorder="1" applyAlignment="1">
      <alignment horizontal="center"/>
    </xf>
    <xf numFmtId="0" fontId="0" fillId="0" borderId="6" xfId="0" applyBorder="1"/>
    <xf numFmtId="166" fontId="0" fillId="0" borderId="6" xfId="0" applyNumberFormat="1" applyFill="1" applyBorder="1" applyAlignment="1">
      <alignment horizontal="center"/>
    </xf>
    <xf numFmtId="166" fontId="0" fillId="0" borderId="6" xfId="0" applyNumberFormat="1" applyFill="1" applyBorder="1" applyAlignment="1">
      <alignment horizontal="center" vertical="center"/>
    </xf>
    <xf numFmtId="0" fontId="0" fillId="0" borderId="0" xfId="0" applyAlignment="1">
      <alignment vertical="center"/>
    </xf>
    <xf numFmtId="0" fontId="16" fillId="0" borderId="51" xfId="0" applyFont="1" applyBorder="1" applyAlignment="1">
      <alignment wrapText="1"/>
    </xf>
    <xf numFmtId="166" fontId="0" fillId="0" borderId="6" xfId="0" applyNumberFormat="1" applyBorder="1" applyAlignment="1">
      <alignment vertical="center"/>
    </xf>
    <xf numFmtId="166" fontId="0" fillId="0" borderId="6" xfId="0" applyNumberFormat="1" applyFill="1" applyBorder="1" applyAlignment="1">
      <alignment vertical="center"/>
    </xf>
    <xf numFmtId="0" fontId="0" fillId="0" borderId="0" xfId="0" applyAlignment="1">
      <alignment horizontal="center"/>
    </xf>
    <xf numFmtId="0" fontId="0" fillId="0" borderId="6" xfId="0" applyBorder="1" applyAlignment="1">
      <alignment horizontal="center"/>
    </xf>
    <xf numFmtId="0" fontId="16" fillId="0" borderId="6" xfId="0" applyFont="1" applyBorder="1" applyAlignment="1">
      <alignment horizontal="center"/>
    </xf>
    <xf numFmtId="0" fontId="15" fillId="0" borderId="0" xfId="0" applyFont="1" applyBorder="1" applyAlignment="1">
      <alignment horizontal="center" vertical="center"/>
    </xf>
    <xf numFmtId="0" fontId="15" fillId="0" borderId="0" xfId="0" applyFont="1" applyBorder="1" applyAlignment="1">
      <alignment horizontal="center" vertical="center" wrapText="1"/>
    </xf>
    <xf numFmtId="0" fontId="15" fillId="0" borderId="0" xfId="0" applyFont="1" applyBorder="1" applyAlignment="1">
      <alignment horizontal="center"/>
    </xf>
    <xf numFmtId="166" fontId="0" fillId="0" borderId="0" xfId="0" applyNumberFormat="1" applyFill="1" applyBorder="1" applyAlignment="1">
      <alignment horizontal="center" vertical="center"/>
    </xf>
    <xf numFmtId="166" fontId="0" fillId="0" borderId="0" xfId="0" applyNumberFormat="1" applyFill="1" applyBorder="1" applyAlignment="1">
      <alignment horizontal="center"/>
    </xf>
    <xf numFmtId="166" fontId="16" fillId="0" borderId="0" xfId="0" applyNumberFormat="1" applyFont="1" applyFill="1" applyBorder="1" applyAlignment="1">
      <alignment horizontal="center" vertical="center"/>
    </xf>
    <xf numFmtId="0" fontId="16" fillId="0" borderId="51" xfId="0" applyFont="1" applyBorder="1" applyAlignment="1">
      <alignment vertical="center"/>
    </xf>
    <xf numFmtId="0" fontId="7" fillId="0" borderId="72" xfId="0" applyFont="1" applyBorder="1" applyAlignment="1">
      <alignment horizontal="center" vertical="center"/>
    </xf>
    <xf numFmtId="0" fontId="8" fillId="0" borderId="73" xfId="0" applyFont="1" applyBorder="1" applyAlignment="1">
      <alignment horizontal="left" vertical="center" wrapText="1" shrinkToFit="1"/>
    </xf>
    <xf numFmtId="0" fontId="6" fillId="0" borderId="23" xfId="0" applyFont="1" applyFill="1" applyBorder="1" applyAlignment="1">
      <alignment horizontal="center" vertical="center"/>
    </xf>
    <xf numFmtId="0" fontId="8" fillId="0" borderId="78" xfId="0" applyNumberFormat="1" applyFont="1" applyFill="1" applyBorder="1" applyAlignment="1">
      <alignment horizontal="center" vertical="center"/>
    </xf>
    <xf numFmtId="4" fontId="8" fillId="0" borderId="8" xfId="0" applyNumberFormat="1"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82" xfId="0" applyFont="1" applyBorder="1" applyAlignment="1">
      <alignment horizontal="center" vertical="center"/>
    </xf>
    <xf numFmtId="0" fontId="8" fillId="0" borderId="85" xfId="0" applyNumberFormat="1" applyFont="1" applyFill="1" applyBorder="1" applyAlignment="1">
      <alignment horizontal="center" vertical="center"/>
    </xf>
    <xf numFmtId="0" fontId="2" fillId="0" borderId="23" xfId="0" applyFont="1" applyBorder="1"/>
    <xf numFmtId="0" fontId="7" fillId="0" borderId="86" xfId="0" applyFont="1" applyBorder="1" applyAlignment="1">
      <alignment horizontal="center" vertical="center"/>
    </xf>
    <xf numFmtId="0" fontId="8" fillId="0" borderId="87" xfId="0" applyFont="1" applyBorder="1" applyAlignment="1">
      <alignment horizontal="left" vertical="center" wrapText="1" shrinkToFit="1"/>
    </xf>
    <xf numFmtId="0" fontId="8" fillId="3" borderId="2" xfId="0" applyNumberFormat="1" applyFont="1" applyFill="1" applyBorder="1" applyAlignment="1">
      <alignment horizontal="center" vertical="center"/>
    </xf>
    <xf numFmtId="0" fontId="7" fillId="0" borderId="88" xfId="0" applyFont="1" applyBorder="1" applyAlignment="1">
      <alignment horizontal="center" vertical="center"/>
    </xf>
    <xf numFmtId="0" fontId="8" fillId="0" borderId="89" xfId="0" applyFont="1" applyBorder="1" applyAlignment="1">
      <alignment horizontal="left" vertical="center" wrapText="1" shrinkToFit="1"/>
    </xf>
    <xf numFmtId="0" fontId="8" fillId="0" borderId="44" xfId="0" applyNumberFormat="1" applyFont="1" applyFill="1" applyBorder="1" applyAlignment="1">
      <alignment horizontal="center" vertical="center"/>
    </xf>
    <xf numFmtId="0" fontId="7" fillId="0" borderId="92" xfId="0" applyFont="1" applyBorder="1" applyAlignment="1">
      <alignment horizontal="center" vertical="center"/>
    </xf>
    <xf numFmtId="0" fontId="8" fillId="0" borderId="93" xfId="0" applyFont="1" applyBorder="1" applyAlignment="1">
      <alignment horizontal="left" vertical="center" wrapText="1" shrinkToFit="1"/>
    </xf>
    <xf numFmtId="0" fontId="8" fillId="0" borderId="94" xfId="0" applyNumberFormat="1" applyFont="1" applyFill="1" applyBorder="1" applyAlignment="1">
      <alignment horizontal="center" vertical="center"/>
    </xf>
    <xf numFmtId="0" fontId="8" fillId="0" borderId="95" xfId="0" applyNumberFormat="1" applyFont="1" applyFill="1" applyBorder="1" applyAlignment="1">
      <alignment horizontal="center" vertical="center"/>
    </xf>
    <xf numFmtId="0" fontId="8" fillId="0" borderId="96" xfId="0" applyFont="1" applyFill="1" applyBorder="1" applyAlignment="1">
      <alignment horizontal="center" vertical="center"/>
    </xf>
    <xf numFmtId="0" fontId="8" fillId="3" borderId="17" xfId="0" applyNumberFormat="1" applyFont="1" applyFill="1" applyBorder="1" applyAlignment="1">
      <alignment horizontal="center" vertical="center"/>
    </xf>
    <xf numFmtId="0" fontId="8" fillId="0" borderId="97" xfId="0" applyFont="1" applyFill="1" applyBorder="1" applyAlignment="1">
      <alignment horizontal="center" vertical="center"/>
    </xf>
    <xf numFmtId="0" fontId="17" fillId="0" borderId="0" xfId="0" applyFont="1" applyFill="1" applyBorder="1" applyAlignment="1">
      <alignment horizontal="center" vertical="center"/>
    </xf>
    <xf numFmtId="4" fontId="17" fillId="0" borderId="0"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17" fillId="0" borderId="0" xfId="0" applyFont="1" applyFill="1" applyBorder="1" applyAlignment="1">
      <alignment horizontal="center" vertical="center" wrapText="1" shrinkToFit="1"/>
    </xf>
    <xf numFmtId="0" fontId="18" fillId="0" borderId="0" xfId="0" applyFont="1" applyFill="1" applyBorder="1" applyAlignment="1"/>
    <xf numFmtId="9" fontId="17" fillId="0" borderId="0" xfId="0" applyNumberFormat="1" applyFont="1" applyFill="1" applyBorder="1" applyAlignment="1">
      <alignment horizontal="center" vertical="center"/>
    </xf>
    <xf numFmtId="0" fontId="1" fillId="0" borderId="0" xfId="0" applyFont="1" applyFill="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8" fillId="0" borderId="31" xfId="0" applyFont="1" applyFill="1" applyBorder="1" applyAlignment="1">
      <alignment horizontal="center" vertical="center" wrapText="1" shrinkToFit="1"/>
    </xf>
    <xf numFmtId="0" fontId="0" fillId="0" borderId="32" xfId="0" applyFill="1" applyBorder="1" applyAlignment="1"/>
    <xf numFmtId="9" fontId="7" fillId="0" borderId="32" xfId="0" applyNumberFormat="1" applyFont="1" applyFill="1" applyBorder="1" applyAlignment="1">
      <alignment horizontal="center" vertical="center"/>
    </xf>
    <xf numFmtId="0" fontId="7" fillId="0" borderId="32" xfId="0" applyFont="1" applyFill="1" applyBorder="1" applyAlignment="1">
      <alignment horizontal="center" vertical="center"/>
    </xf>
    <xf numFmtId="4" fontId="7" fillId="0" borderId="32" xfId="0" applyNumberFormat="1" applyFont="1" applyFill="1" applyBorder="1" applyAlignment="1">
      <alignment horizontal="center" vertical="center"/>
    </xf>
    <xf numFmtId="4" fontId="7" fillId="0" borderId="33" xfId="0" applyNumberFormat="1" applyFont="1" applyFill="1" applyBorder="1" applyAlignment="1">
      <alignment horizontal="center" vertical="center"/>
    </xf>
    <xf numFmtId="0" fontId="8" fillId="6" borderId="83" xfId="0" applyFont="1" applyFill="1" applyBorder="1" applyAlignment="1" applyProtection="1">
      <alignment horizontal="center" vertical="center" wrapText="1" shrinkToFit="1"/>
      <protection locked="0"/>
    </xf>
    <xf numFmtId="0" fontId="8" fillId="6" borderId="55" xfId="0" applyFont="1" applyFill="1" applyBorder="1" applyAlignment="1" applyProtection="1">
      <alignment horizontal="center" vertical="center" wrapText="1" shrinkToFit="1"/>
      <protection locked="0"/>
    </xf>
    <xf numFmtId="0" fontId="8" fillId="6" borderId="56" xfId="0" applyFont="1" applyFill="1" applyBorder="1" applyAlignment="1" applyProtection="1">
      <alignment horizontal="center" vertical="center" wrapText="1" shrinkToFit="1"/>
      <protection locked="0"/>
    </xf>
    <xf numFmtId="0" fontId="8" fillId="6" borderId="57" xfId="0" applyFont="1" applyFill="1" applyBorder="1" applyAlignment="1" applyProtection="1">
      <alignment horizontal="center" vertical="center" wrapText="1" shrinkToFit="1"/>
      <protection locked="0"/>
    </xf>
    <xf numFmtId="0" fontId="8" fillId="6" borderId="84" xfId="0" applyFont="1" applyFill="1" applyBorder="1" applyAlignment="1" applyProtection="1">
      <alignment horizontal="center" vertical="center" wrapText="1" shrinkToFit="1"/>
      <protection locked="0"/>
    </xf>
    <xf numFmtId="0" fontId="8" fillId="6" borderId="77" xfId="0" applyFont="1" applyFill="1" applyBorder="1" applyAlignment="1" applyProtection="1">
      <alignment horizontal="center" vertical="center" wrapText="1" shrinkToFit="1"/>
      <protection locked="0"/>
    </xf>
    <xf numFmtId="0" fontId="0" fillId="0" borderId="0" xfId="0" applyFill="1" applyBorder="1" applyProtection="1"/>
    <xf numFmtId="0" fontId="0" fillId="0" borderId="0" xfId="0" applyFill="1" applyBorder="1" applyAlignment="1" applyProtection="1">
      <alignment horizontal="center" vertical="center"/>
    </xf>
    <xf numFmtId="0" fontId="0" fillId="0" borderId="0" xfId="0" applyFill="1" applyProtection="1"/>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xf>
    <xf numFmtId="0" fontId="10" fillId="0" borderId="0" xfId="0" applyFont="1" applyFill="1" applyBorder="1" applyProtection="1"/>
    <xf numFmtId="0" fontId="10" fillId="0" borderId="0" xfId="0" applyFont="1" applyFill="1" applyProtection="1"/>
    <xf numFmtId="0" fontId="10" fillId="0" borderId="0" xfId="0" applyFont="1" applyFill="1" applyBorder="1" applyAlignment="1" applyProtection="1">
      <alignment horizontal="center" vertical="center"/>
    </xf>
    <xf numFmtId="167" fontId="0" fillId="0" borderId="99" xfId="0" applyNumberFormat="1" applyFill="1" applyBorder="1" applyAlignment="1" applyProtection="1">
      <alignment horizontal="left" vertical="center"/>
    </xf>
    <xf numFmtId="0" fontId="0" fillId="6" borderId="26" xfId="0" applyFill="1" applyBorder="1" applyProtection="1">
      <protection locked="0"/>
    </xf>
    <xf numFmtId="0" fontId="0" fillId="6" borderId="4" xfId="0" applyFill="1" applyBorder="1" applyProtection="1">
      <protection locked="0"/>
    </xf>
    <xf numFmtId="0" fontId="5" fillId="6" borderId="4" xfId="0" applyFont="1" applyFill="1" applyBorder="1" applyProtection="1">
      <protection locked="0"/>
    </xf>
    <xf numFmtId="0" fontId="1" fillId="6" borderId="4" xfId="0" applyFont="1" applyFill="1" applyBorder="1" applyProtection="1">
      <protection locked="0"/>
    </xf>
    <xf numFmtId="0" fontId="0" fillId="6" borderId="4" xfId="0" applyFill="1" applyBorder="1" applyAlignment="1" applyProtection="1">
      <alignment horizontal="left" vertical="center"/>
      <protection locked="0"/>
    </xf>
    <xf numFmtId="0" fontId="0" fillId="6" borderId="4" xfId="0" applyFill="1" applyBorder="1" applyAlignment="1" applyProtection="1">
      <alignment horizontal="center" vertical="center"/>
      <protection locked="0"/>
    </xf>
    <xf numFmtId="0" fontId="1" fillId="6" borderId="4" xfId="0" applyFont="1" applyFill="1" applyBorder="1" applyAlignment="1" applyProtection="1">
      <alignment horizontal="center" vertical="center"/>
      <protection locked="0"/>
    </xf>
    <xf numFmtId="0" fontId="0" fillId="6" borderId="0" xfId="0" applyFill="1" applyBorder="1" applyProtection="1">
      <protection locked="0"/>
    </xf>
    <xf numFmtId="0" fontId="0" fillId="6" borderId="0"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0" fontId="8" fillId="0" borderId="40" xfId="0" applyNumberFormat="1" applyFont="1" applyFill="1" applyBorder="1" applyAlignment="1">
      <alignment horizontal="center" vertical="center"/>
    </xf>
    <xf numFmtId="0" fontId="8" fillId="0" borderId="41" xfId="0" applyNumberFormat="1" applyFont="1" applyFill="1" applyBorder="1" applyAlignment="1">
      <alignment horizontal="center" vertical="center"/>
    </xf>
    <xf numFmtId="0" fontId="8" fillId="0" borderId="111" xfId="0" applyNumberFormat="1" applyFont="1" applyFill="1" applyBorder="1" applyAlignment="1">
      <alignment horizontal="center" vertical="center"/>
    </xf>
    <xf numFmtId="0" fontId="0" fillId="0" borderId="99" xfId="0" applyFill="1" applyBorder="1" applyAlignment="1" applyProtection="1">
      <alignment horizontal="right" vertical="center"/>
    </xf>
    <xf numFmtId="0" fontId="0" fillId="0" borderId="107" xfId="0" applyFill="1" applyBorder="1" applyAlignment="1" applyProtection="1">
      <alignment horizontal="right" vertical="center"/>
    </xf>
    <xf numFmtId="0" fontId="8" fillId="0" borderId="21" xfId="0" applyNumberFormat="1" applyFont="1" applyFill="1" applyBorder="1" applyAlignment="1">
      <alignment horizontal="center" vertical="center"/>
    </xf>
    <xf numFmtId="0" fontId="8" fillId="0" borderId="21" xfId="0" applyFont="1" applyFill="1" applyBorder="1" applyAlignment="1">
      <alignment horizontal="center" vertical="center"/>
    </xf>
    <xf numFmtId="0" fontId="8" fillId="0" borderId="24" xfId="0" applyFont="1" applyBorder="1" applyAlignment="1">
      <alignment horizontal="center" vertical="center" wrapText="1"/>
    </xf>
    <xf numFmtId="0" fontId="8" fillId="0" borderId="16" xfId="0" applyFont="1" applyBorder="1" applyAlignment="1">
      <alignment horizontal="center" vertical="center" wrapText="1"/>
    </xf>
    <xf numFmtId="0" fontId="7" fillId="0" borderId="16" xfId="0" applyFont="1" applyBorder="1" applyAlignment="1">
      <alignment horizontal="center" vertical="center"/>
    </xf>
    <xf numFmtId="0" fontId="7" fillId="0" borderId="16" xfId="0" applyFont="1" applyFill="1" applyBorder="1" applyAlignment="1">
      <alignment horizontal="center" vertical="center" textRotation="90" wrapText="1"/>
    </xf>
    <xf numFmtId="0" fontId="8" fillId="0" borderId="16" xfId="0" applyFont="1" applyBorder="1" applyAlignment="1">
      <alignment horizontal="center" vertical="center" textRotation="90" wrapText="1"/>
    </xf>
    <xf numFmtId="0" fontId="7" fillId="0" borderId="116" xfId="0" applyFont="1" applyBorder="1" applyAlignment="1">
      <alignment horizontal="center" vertical="center"/>
    </xf>
    <xf numFmtId="0" fontId="8" fillId="0" borderId="129" xfId="0" applyFont="1" applyBorder="1" applyAlignment="1">
      <alignment horizontal="left" vertical="center" wrapText="1" shrinkToFit="1"/>
    </xf>
    <xf numFmtId="0" fontId="8" fillId="0" borderId="139" xfId="0" applyNumberFormat="1" applyFont="1" applyFill="1" applyBorder="1" applyAlignment="1">
      <alignment horizontal="center" vertical="center"/>
    </xf>
    <xf numFmtId="0" fontId="8" fillId="0" borderId="140" xfId="0" applyNumberFormat="1" applyFont="1" applyFill="1" applyBorder="1" applyAlignment="1">
      <alignment horizontal="center" vertical="center"/>
    </xf>
    <xf numFmtId="0" fontId="8" fillId="0" borderId="141" xfId="0" applyNumberFormat="1" applyFont="1" applyFill="1" applyBorder="1" applyAlignment="1">
      <alignment horizontal="center" vertical="center"/>
    </xf>
    <xf numFmtId="4" fontId="7" fillId="0" borderId="16"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0" borderId="6" xfId="0" applyFont="1" applyBorder="1" applyAlignment="1">
      <alignment horizontal="center" vertical="center"/>
    </xf>
    <xf numFmtId="0" fontId="3" fillId="0" borderId="51" xfId="0" applyFont="1" applyBorder="1" applyAlignment="1">
      <alignment horizontal="center" vertical="center" textRotation="90" wrapText="1"/>
    </xf>
    <xf numFmtId="0" fontId="21" fillId="6" borderId="0" xfId="0" applyFont="1" applyFill="1" applyBorder="1" applyAlignment="1" applyProtection="1">
      <alignment horizontal="center"/>
      <protection locked="0"/>
    </xf>
    <xf numFmtId="0" fontId="16" fillId="0" borderId="6" xfId="0" applyFont="1" applyBorder="1" applyAlignment="1">
      <alignment horizontal="center" vertical="center" wrapText="1"/>
    </xf>
    <xf numFmtId="0" fontId="10" fillId="0" borderId="99" xfId="0" applyFont="1" applyFill="1" applyBorder="1" applyProtection="1"/>
    <xf numFmtId="0" fontId="10" fillId="0" borderId="99" xfId="0" applyFont="1" applyFill="1" applyBorder="1" applyAlignment="1" applyProtection="1">
      <alignment horizontal="right" vertical="center"/>
    </xf>
    <xf numFmtId="0" fontId="3" fillId="0" borderId="8" xfId="0" applyFont="1" applyBorder="1" applyAlignment="1">
      <alignment horizontal="center" vertical="center" textRotation="90" wrapText="1"/>
    </xf>
    <xf numFmtId="0" fontId="8" fillId="0" borderId="112" xfId="0" applyNumberFormat="1" applyFont="1" applyFill="1" applyBorder="1" applyAlignment="1">
      <alignment horizontal="center" vertical="center"/>
    </xf>
    <xf numFmtId="0" fontId="8" fillId="0" borderId="157" xfId="0" applyNumberFormat="1" applyFont="1" applyFill="1" applyBorder="1" applyAlignment="1">
      <alignment horizontal="center" vertical="center"/>
    </xf>
    <xf numFmtId="0" fontId="8" fillId="0" borderId="158" xfId="0" applyNumberFormat="1" applyFont="1" applyFill="1" applyBorder="1" applyAlignment="1">
      <alignment horizontal="center" vertical="center"/>
    </xf>
    <xf numFmtId="165" fontId="8" fillId="0" borderId="159" xfId="0" applyNumberFormat="1" applyFont="1" applyFill="1" applyBorder="1" applyAlignment="1">
      <alignment horizontal="center" vertical="center"/>
    </xf>
    <xf numFmtId="165" fontId="8" fillId="0" borderId="160" xfId="0" applyNumberFormat="1" applyFont="1" applyFill="1" applyBorder="1" applyAlignment="1">
      <alignment horizontal="center" vertical="center"/>
    </xf>
    <xf numFmtId="0" fontId="8" fillId="0" borderId="156" xfId="0" applyNumberFormat="1" applyFont="1" applyFill="1" applyBorder="1" applyAlignment="1">
      <alignment horizontal="center" vertical="center"/>
    </xf>
    <xf numFmtId="0" fontId="8" fillId="0" borderId="154" xfId="0" applyNumberFormat="1" applyFont="1" applyFill="1" applyBorder="1" applyAlignment="1">
      <alignment horizontal="center" vertical="center"/>
    </xf>
    <xf numFmtId="165" fontId="8" fillId="0" borderId="161" xfId="0" applyNumberFormat="1" applyFont="1" applyFill="1" applyBorder="1" applyAlignment="1">
      <alignment horizontal="center" vertical="center"/>
    </xf>
    <xf numFmtId="165" fontId="8" fillId="0" borderId="10" xfId="0" applyNumberFormat="1" applyFont="1" applyFill="1" applyBorder="1" applyAlignment="1">
      <alignment horizontal="center" vertical="center"/>
    </xf>
    <xf numFmtId="165" fontId="8" fillId="0" borderId="162" xfId="0" applyNumberFormat="1" applyFont="1" applyFill="1" applyBorder="1" applyAlignment="1">
      <alignment horizontal="center" vertical="center"/>
    </xf>
    <xf numFmtId="165" fontId="8" fillId="0" borderId="163" xfId="0" applyNumberFormat="1" applyFont="1" applyFill="1" applyBorder="1" applyAlignment="1">
      <alignment horizontal="center" vertical="center"/>
    </xf>
    <xf numFmtId="165" fontId="8" fillId="0" borderId="164" xfId="0" applyNumberFormat="1" applyFont="1" applyFill="1" applyBorder="1" applyAlignment="1">
      <alignment horizontal="center" vertical="center"/>
    </xf>
    <xf numFmtId="165" fontId="8" fillId="0" borderId="165" xfId="0" applyNumberFormat="1" applyFont="1" applyFill="1" applyBorder="1" applyAlignment="1">
      <alignment horizontal="center" vertical="center"/>
    </xf>
    <xf numFmtId="0" fontId="0" fillId="0" borderId="0" xfId="0" applyFill="1" applyBorder="1" applyAlignment="1">
      <alignment horizontal="left" vertical="center"/>
    </xf>
    <xf numFmtId="0" fontId="1" fillId="0" borderId="0" xfId="0" applyFont="1" applyFill="1" applyBorder="1" applyAlignment="1">
      <alignment horizontal="center" vertical="center"/>
    </xf>
    <xf numFmtId="0" fontId="12"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10" fontId="3" fillId="0" borderId="0" xfId="0" applyNumberFormat="1" applyFont="1" applyFill="1" applyBorder="1" applyAlignment="1">
      <alignment horizontal="center" vertical="center"/>
    </xf>
    <xf numFmtId="10" fontId="19" fillId="0" borderId="0" xfId="0" applyNumberFormat="1" applyFont="1" applyFill="1" applyBorder="1" applyAlignment="1">
      <alignment horizontal="center" vertical="center"/>
    </xf>
    <xf numFmtId="4" fontId="3" fillId="0" borderId="0" xfId="0" applyNumberFormat="1" applyFont="1" applyFill="1" applyBorder="1" applyAlignment="1" applyProtection="1">
      <alignment horizontal="center" vertical="center" textRotation="90" wrapText="1"/>
      <protection locked="0"/>
    </xf>
    <xf numFmtId="0" fontId="7" fillId="0" borderId="0" xfId="0" applyFont="1" applyFill="1" applyBorder="1" applyAlignment="1">
      <alignment horizontal="center" vertical="center" textRotation="90" wrapText="1"/>
    </xf>
    <xf numFmtId="0" fontId="8" fillId="0" borderId="0" xfId="0" applyFont="1" applyFill="1" applyBorder="1" applyAlignment="1" applyProtection="1">
      <alignment horizontal="center" vertical="center" textRotation="90" wrapText="1"/>
      <protection locked="0"/>
    </xf>
    <xf numFmtId="0" fontId="3" fillId="0" borderId="0" xfId="0" applyFont="1" applyFill="1" applyBorder="1" applyAlignment="1" applyProtection="1">
      <alignment horizontal="center" vertical="center"/>
      <protection locked="0"/>
    </xf>
    <xf numFmtId="0" fontId="7" fillId="0" borderId="178" xfId="0" applyFont="1" applyBorder="1" applyAlignment="1">
      <alignment horizontal="center" vertical="center"/>
    </xf>
    <xf numFmtId="0" fontId="8" fillId="0" borderId="179" xfId="0" applyFont="1" applyBorder="1" applyAlignment="1">
      <alignment horizontal="left" vertical="center" wrapText="1" shrinkToFit="1"/>
    </xf>
    <xf numFmtId="0" fontId="8" fillId="0" borderId="24" xfId="0" applyFont="1" applyFill="1" applyBorder="1" applyAlignment="1">
      <alignment horizontal="center" vertical="center" wrapText="1" shrinkToFit="1"/>
    </xf>
    <xf numFmtId="0" fontId="0" fillId="0" borderId="16" xfId="0" applyFill="1" applyBorder="1" applyAlignment="1"/>
    <xf numFmtId="9" fontId="7" fillId="0" borderId="16" xfId="0" applyNumberFormat="1" applyFont="1" applyFill="1" applyBorder="1" applyAlignment="1">
      <alignment horizontal="center" vertical="center"/>
    </xf>
    <xf numFmtId="0" fontId="7" fillId="0" borderId="16" xfId="0" applyFont="1" applyFill="1" applyBorder="1" applyAlignment="1">
      <alignment horizontal="center" vertical="center"/>
    </xf>
    <xf numFmtId="0" fontId="7"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0" fontId="8" fillId="0" borderId="180" xfId="0" applyNumberFormat="1" applyFont="1" applyFill="1" applyBorder="1" applyAlignment="1">
      <alignment horizontal="center" vertical="center"/>
    </xf>
    <xf numFmtId="4" fontId="7" fillId="0" borderId="181" xfId="0" applyNumberFormat="1" applyFont="1" applyFill="1" applyBorder="1" applyAlignment="1">
      <alignment horizontal="center" vertical="center"/>
    </xf>
    <xf numFmtId="0" fontId="7" fillId="0" borderId="21" xfId="0" applyFont="1" applyFill="1" applyBorder="1" applyAlignment="1">
      <alignment horizontal="center" vertical="center"/>
    </xf>
    <xf numFmtId="165" fontId="8" fillId="0" borderId="21" xfId="0" applyNumberFormat="1" applyFont="1" applyFill="1" applyBorder="1" applyAlignment="1">
      <alignment horizontal="center" vertical="center"/>
    </xf>
    <xf numFmtId="165" fontId="8" fillId="0" borderId="34" xfId="0" applyNumberFormat="1" applyFont="1" applyFill="1" applyBorder="1" applyAlignment="1">
      <alignment horizontal="center" vertical="center"/>
    </xf>
    <xf numFmtId="4" fontId="8" fillId="0" borderId="14" xfId="0" applyNumberFormat="1" applyFont="1" applyFill="1" applyBorder="1" applyAlignment="1">
      <alignment horizontal="center" vertical="center"/>
    </xf>
    <xf numFmtId="0" fontId="8" fillId="0" borderId="34" xfId="0" applyNumberFormat="1" applyFont="1" applyFill="1" applyBorder="1" applyAlignment="1">
      <alignment horizontal="center" vertical="center"/>
    </xf>
    <xf numFmtId="0" fontId="10" fillId="0" borderId="0" xfId="0" applyFont="1" applyFill="1" applyBorder="1" applyAlignment="1" applyProtection="1">
      <alignment horizontal="left" vertical="top" wrapText="1"/>
      <protection locked="0"/>
    </xf>
    <xf numFmtId="0" fontId="0" fillId="0" borderId="0" xfId="0" applyFill="1" applyBorder="1" applyProtection="1">
      <protection locked="0"/>
    </xf>
    <xf numFmtId="0" fontId="0" fillId="0" borderId="0" xfId="0" applyFill="1" applyBorder="1" applyAlignment="1" applyProtection="1">
      <alignment horizontal="center" vertical="center"/>
      <protection locked="0"/>
    </xf>
    <xf numFmtId="0" fontId="11" fillId="0" borderId="20" xfId="0" applyFont="1" applyBorder="1"/>
    <xf numFmtId="0" fontId="8" fillId="0" borderId="21" xfId="0" applyFont="1" applyBorder="1"/>
    <xf numFmtId="0" fontId="11" fillId="0" borderId="21" xfId="0" applyFont="1" applyFill="1" applyBorder="1"/>
    <xf numFmtId="0" fontId="8" fillId="0" borderId="21" xfId="0" applyFont="1" applyFill="1" applyBorder="1"/>
    <xf numFmtId="0" fontId="11" fillId="0" borderId="21" xfId="0" applyFont="1" applyFill="1" applyBorder="1" applyAlignment="1">
      <alignment horizontal="left" vertical="center"/>
    </xf>
    <xf numFmtId="0" fontId="11" fillId="0" borderId="21" xfId="0" applyFont="1" applyFill="1" applyBorder="1" applyAlignment="1">
      <alignment horizontal="center" vertical="center"/>
    </xf>
    <xf numFmtId="0" fontId="8" fillId="0" borderId="34" xfId="0" applyFont="1" applyFill="1" applyBorder="1" applyAlignment="1">
      <alignment horizontal="center" vertical="center"/>
    </xf>
    <xf numFmtId="9" fontId="3" fillId="0" borderId="0" xfId="0" applyNumberFormat="1" applyFont="1" applyFill="1" applyBorder="1" applyAlignment="1" applyProtection="1">
      <alignment horizontal="center" vertical="center"/>
      <protection locked="0"/>
    </xf>
    <xf numFmtId="0" fontId="5" fillId="0" borderId="0" xfId="0" applyFont="1" applyFill="1" applyBorder="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Protection="1">
      <protection locked="0"/>
    </xf>
    <xf numFmtId="0" fontId="1" fillId="0" borderId="0" xfId="0" applyFont="1" applyFill="1" applyBorder="1" applyProtection="1">
      <protection locked="0"/>
    </xf>
    <xf numFmtId="0" fontId="0" fillId="0" borderId="0" xfId="0"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4" fontId="3" fillId="0" borderId="14" xfId="0" applyNumberFormat="1" applyFont="1" applyFill="1" applyBorder="1" applyAlignment="1" applyProtection="1">
      <alignment horizontal="center" vertical="center" textRotation="90" wrapText="1"/>
      <protection locked="0"/>
    </xf>
    <xf numFmtId="10" fontId="3" fillId="0" borderId="14" xfId="0" applyNumberFormat="1" applyFont="1" applyFill="1" applyBorder="1" applyAlignment="1">
      <alignment horizontal="center" vertical="center"/>
    </xf>
    <xf numFmtId="0" fontId="8" fillId="0" borderId="14" xfId="0" applyFont="1" applyFill="1" applyBorder="1" applyAlignment="1" applyProtection="1">
      <alignment horizontal="center" vertical="center" textRotation="90" wrapText="1"/>
      <protection locked="0"/>
    </xf>
    <xf numFmtId="10" fontId="19" fillId="0" borderId="14" xfId="0" applyNumberFormat="1" applyFont="1" applyFill="1" applyBorder="1" applyAlignment="1">
      <alignment horizontal="center" vertical="center"/>
    </xf>
    <xf numFmtId="0" fontId="3" fillId="0" borderId="14" xfId="0" applyFont="1" applyFill="1" applyBorder="1" applyAlignment="1" applyProtection="1">
      <alignment horizontal="center" vertical="center"/>
      <protection locked="0"/>
    </xf>
    <xf numFmtId="0" fontId="8" fillId="0" borderId="181" xfId="0" applyFont="1" applyBorder="1" applyAlignment="1">
      <alignment horizontal="center" vertical="center" textRotation="90" wrapText="1"/>
    </xf>
    <xf numFmtId="0" fontId="10" fillId="0" borderId="0" xfId="0" applyFont="1"/>
    <xf numFmtId="0" fontId="0" fillId="0" borderId="0" xfId="0" applyFill="1" applyBorder="1" applyAlignment="1">
      <alignment horizontal="left" vertical="top" wrapText="1"/>
    </xf>
    <xf numFmtId="167" fontId="0" fillId="0" borderId="99" xfId="0" applyNumberFormat="1" applyFill="1" applyBorder="1" applyAlignment="1" applyProtection="1">
      <alignment horizontal="left" vertical="center"/>
      <protection hidden="1"/>
    </xf>
    <xf numFmtId="0" fontId="16" fillId="0" borderId="99" xfId="0" applyFont="1" applyFill="1" applyBorder="1" applyProtection="1">
      <protection hidden="1"/>
    </xf>
    <xf numFmtId="0" fontId="16" fillId="0" borderId="99" xfId="0" applyFont="1" applyFill="1" applyBorder="1" applyAlignment="1" applyProtection="1">
      <alignment horizontal="right" vertical="center"/>
      <protection hidden="1"/>
    </xf>
    <xf numFmtId="0" fontId="0" fillId="0" borderId="99" xfId="0" applyFill="1" applyBorder="1" applyAlignment="1" applyProtection="1">
      <alignment horizontal="right" vertical="center"/>
      <protection hidden="1"/>
    </xf>
    <xf numFmtId="0" fontId="0" fillId="0" borderId="107" xfId="0" applyFill="1" applyBorder="1" applyAlignment="1" applyProtection="1">
      <alignment horizontal="right" vertical="center"/>
      <protection hidden="1"/>
    </xf>
    <xf numFmtId="0" fontId="3" fillId="0" borderId="29" xfId="0" applyFont="1" applyFill="1" applyBorder="1" applyAlignment="1" applyProtection="1">
      <alignment horizontal="center" vertical="center"/>
      <protection hidden="1"/>
    </xf>
    <xf numFmtId="0" fontId="3" fillId="0" borderId="29" xfId="0" applyNumberFormat="1" applyFont="1" applyFill="1" applyBorder="1" applyAlignment="1" applyProtection="1">
      <alignment horizontal="left" vertical="center" wrapText="1"/>
      <protection hidden="1"/>
    </xf>
    <xf numFmtId="49" fontId="7" fillId="0" borderId="29" xfId="0" applyNumberFormat="1" applyFont="1" applyFill="1" applyBorder="1" applyAlignment="1" applyProtection="1">
      <alignment horizontal="center" vertical="center" wrapText="1"/>
      <protection hidden="1"/>
    </xf>
    <xf numFmtId="0" fontId="3" fillId="0" borderId="6" xfId="0" applyFont="1" applyFill="1" applyBorder="1" applyAlignment="1" applyProtection="1">
      <alignment horizontal="center" vertical="center"/>
      <protection hidden="1"/>
    </xf>
    <xf numFmtId="49" fontId="3" fillId="0" borderId="6" xfId="0" applyNumberFormat="1" applyFont="1" applyFill="1" applyBorder="1" applyAlignment="1" applyProtection="1">
      <alignment horizontal="left" vertical="center" wrapText="1"/>
      <protection hidden="1"/>
    </xf>
    <xf numFmtId="49" fontId="7" fillId="0" borderId="27" xfId="0" applyNumberFormat="1" applyFont="1" applyFill="1" applyBorder="1" applyAlignment="1" applyProtection="1">
      <alignment horizontal="center" vertical="center" wrapText="1"/>
      <protection hidden="1"/>
    </xf>
    <xf numFmtId="0" fontId="7" fillId="4" borderId="126" xfId="0" applyFont="1" applyFill="1" applyBorder="1" applyAlignment="1" applyProtection="1">
      <alignment horizontal="center" vertical="center" textRotation="90" wrapText="1"/>
      <protection hidden="1"/>
    </xf>
    <xf numFmtId="0" fontId="8" fillId="0" borderId="24" xfId="0" applyFont="1" applyBorder="1" applyAlignment="1" applyProtection="1">
      <alignment horizontal="center" vertical="center" wrapText="1"/>
      <protection hidden="1"/>
    </xf>
    <xf numFmtId="0" fontId="8" fillId="0" borderId="16"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protection hidden="1"/>
    </xf>
    <xf numFmtId="0" fontId="7" fillId="0" borderId="16" xfId="0" applyFont="1" applyFill="1" applyBorder="1" applyAlignment="1" applyProtection="1">
      <alignment horizontal="center" vertical="center" textRotation="90" wrapText="1"/>
      <protection hidden="1"/>
    </xf>
    <xf numFmtId="0" fontId="8" fillId="0" borderId="16" xfId="0" applyFont="1" applyBorder="1" applyAlignment="1" applyProtection="1">
      <alignment horizontal="center" vertical="center" textRotation="90" wrapText="1"/>
      <protection hidden="1"/>
    </xf>
    <xf numFmtId="0" fontId="8" fillId="0" borderId="32" xfId="0" applyFont="1" applyBorder="1" applyAlignment="1" applyProtection="1">
      <alignment horizontal="center" vertical="center" textRotation="90" wrapText="1"/>
      <protection hidden="1"/>
    </xf>
    <xf numFmtId="0" fontId="8" fillId="0" borderId="33" xfId="0" applyFont="1" applyBorder="1" applyAlignment="1" applyProtection="1">
      <alignment horizontal="center" vertical="center" textRotation="90" wrapText="1"/>
      <protection hidden="1"/>
    </xf>
    <xf numFmtId="0" fontId="7" fillId="0" borderId="116" xfId="0" applyFont="1" applyBorder="1" applyAlignment="1" applyProtection="1">
      <alignment horizontal="center" vertical="center"/>
      <protection hidden="1"/>
    </xf>
    <xf numFmtId="0" fontId="8" fillId="0" borderId="129" xfId="0" applyFont="1" applyBorder="1" applyAlignment="1" applyProtection="1">
      <alignment horizontal="left" vertical="center" wrapText="1" shrinkToFit="1"/>
      <protection hidden="1"/>
    </xf>
    <xf numFmtId="0" fontId="8" fillId="6" borderId="57" xfId="0" applyFont="1" applyFill="1" applyBorder="1" applyAlignment="1" applyProtection="1">
      <alignment horizontal="center" vertical="center" wrapText="1" shrinkToFit="1"/>
      <protection locked="0" hidden="1"/>
    </xf>
    <xf numFmtId="0" fontId="8" fillId="6" borderId="116" xfId="0" applyNumberFormat="1" applyFont="1" applyFill="1" applyBorder="1" applyAlignment="1" applyProtection="1">
      <alignment horizontal="center" vertical="center"/>
      <protection locked="0" hidden="1"/>
    </xf>
    <xf numFmtId="165" fontId="8" fillId="0" borderId="117" xfId="0" applyNumberFormat="1" applyFont="1" applyFill="1" applyBorder="1" applyAlignment="1" applyProtection="1">
      <alignment horizontal="center" vertical="center"/>
      <protection hidden="1"/>
    </xf>
    <xf numFmtId="165" fontId="8" fillId="0" borderId="112" xfId="0" applyNumberFormat="1" applyFont="1" applyFill="1" applyBorder="1" applyAlignment="1" applyProtection="1">
      <alignment horizontal="center" vertical="center"/>
      <protection hidden="1"/>
    </xf>
    <xf numFmtId="0" fontId="8" fillId="6" borderId="118" xfId="0" applyNumberFormat="1" applyFont="1" applyFill="1" applyBorder="1" applyAlignment="1" applyProtection="1">
      <alignment horizontal="center" vertical="center"/>
      <protection locked="0" hidden="1"/>
    </xf>
    <xf numFmtId="0" fontId="7" fillId="0" borderId="80" xfId="0" applyFont="1" applyBorder="1" applyAlignment="1" applyProtection="1">
      <alignment horizontal="center" vertical="center"/>
      <protection hidden="1"/>
    </xf>
    <xf numFmtId="0" fontId="8" fillId="0" borderId="11" xfId="0" applyFont="1" applyBorder="1" applyAlignment="1" applyProtection="1">
      <alignment horizontal="left" vertical="center" wrapText="1" shrinkToFit="1"/>
      <protection hidden="1"/>
    </xf>
    <xf numFmtId="0" fontId="8" fillId="6" borderId="55" xfId="0" applyFont="1" applyFill="1" applyBorder="1" applyAlignment="1" applyProtection="1">
      <alignment horizontal="center" vertical="center" wrapText="1" shrinkToFit="1"/>
      <protection locked="0" hidden="1"/>
    </xf>
    <xf numFmtId="0" fontId="8" fillId="6" borderId="119" xfId="0" applyNumberFormat="1" applyFont="1" applyFill="1" applyBorder="1" applyAlignment="1" applyProtection="1">
      <alignment horizontal="center" vertical="center"/>
      <protection locked="0" hidden="1"/>
    </xf>
    <xf numFmtId="165" fontId="8" fillId="0" borderId="19" xfId="0" applyNumberFormat="1" applyFont="1" applyFill="1" applyBorder="1" applyAlignment="1" applyProtection="1">
      <alignment horizontal="center" vertical="center"/>
      <protection hidden="1"/>
    </xf>
    <xf numFmtId="0" fontId="7" fillId="0" borderId="82" xfId="0" applyFont="1" applyBorder="1" applyAlignment="1" applyProtection="1">
      <alignment horizontal="center" vertical="center"/>
      <protection hidden="1"/>
    </xf>
    <xf numFmtId="0" fontId="8" fillId="0" borderId="12" xfId="0" applyFont="1" applyBorder="1" applyAlignment="1" applyProtection="1">
      <alignment horizontal="left" vertical="center" wrapText="1" shrinkToFit="1"/>
      <protection hidden="1"/>
    </xf>
    <xf numFmtId="0" fontId="8" fillId="6" borderId="56" xfId="0" applyFont="1" applyFill="1" applyBorder="1" applyAlignment="1" applyProtection="1">
      <alignment horizontal="center" vertical="center" wrapText="1" shrinkToFit="1"/>
      <protection locked="0" hidden="1"/>
    </xf>
    <xf numFmtId="0" fontId="8" fillId="6" borderId="82" xfId="0" applyNumberFormat="1" applyFont="1" applyFill="1" applyBorder="1" applyAlignment="1" applyProtection="1">
      <alignment horizontal="center" vertical="center"/>
      <protection locked="0" hidden="1"/>
    </xf>
    <xf numFmtId="165" fontId="8" fillId="0" borderId="93" xfId="0" applyNumberFormat="1" applyFont="1" applyFill="1" applyBorder="1" applyAlignment="1" applyProtection="1">
      <alignment horizontal="center" vertical="center"/>
      <protection hidden="1"/>
    </xf>
    <xf numFmtId="165" fontId="8" fillId="0" borderId="111" xfId="0" applyNumberFormat="1" applyFont="1" applyFill="1" applyBorder="1" applyAlignment="1" applyProtection="1">
      <alignment horizontal="center" vertical="center"/>
      <protection hidden="1"/>
    </xf>
    <xf numFmtId="0" fontId="8" fillId="6" borderId="120" xfId="0" applyNumberFormat="1" applyFont="1" applyFill="1" applyBorder="1" applyAlignment="1" applyProtection="1">
      <alignment horizontal="center" vertical="center"/>
      <protection locked="0" hidden="1"/>
    </xf>
    <xf numFmtId="0" fontId="7" fillId="0" borderId="79" xfId="0" applyFont="1" applyBorder="1" applyAlignment="1" applyProtection="1">
      <alignment horizontal="center" vertical="center"/>
      <protection hidden="1"/>
    </xf>
    <xf numFmtId="0" fontId="8" fillId="0" borderId="13" xfId="0" applyFont="1" applyBorder="1" applyAlignment="1" applyProtection="1">
      <alignment horizontal="left" vertical="center" wrapText="1" shrinkToFit="1"/>
      <protection hidden="1"/>
    </xf>
    <xf numFmtId="0" fontId="8" fillId="6" borderId="121" xfId="0" applyNumberFormat="1" applyFont="1" applyFill="1" applyBorder="1" applyAlignment="1" applyProtection="1">
      <alignment horizontal="center" vertical="center"/>
      <protection locked="0" hidden="1"/>
    </xf>
    <xf numFmtId="165" fontId="8" fillId="0" borderId="154" xfId="0" applyNumberFormat="1" applyFont="1" applyFill="1" applyBorder="1" applyAlignment="1" applyProtection="1">
      <alignment horizontal="center" vertical="center"/>
      <protection hidden="1"/>
    </xf>
    <xf numFmtId="0" fontId="8" fillId="6" borderId="80" xfId="0" applyNumberFormat="1" applyFont="1" applyFill="1" applyBorder="1" applyAlignment="1" applyProtection="1">
      <alignment horizontal="center" vertical="center"/>
      <protection locked="0" hidden="1"/>
    </xf>
    <xf numFmtId="165" fontId="8" fillId="0" borderId="139" xfId="0" applyNumberFormat="1" applyFont="1" applyFill="1" applyBorder="1" applyAlignment="1" applyProtection="1">
      <alignment horizontal="center" vertical="center"/>
      <protection hidden="1"/>
    </xf>
    <xf numFmtId="165" fontId="8" fillId="0" borderId="141" xfId="0" applyNumberFormat="1" applyFont="1" applyFill="1" applyBorder="1" applyAlignment="1" applyProtection="1">
      <alignment horizontal="center" vertical="center"/>
      <protection hidden="1"/>
    </xf>
    <xf numFmtId="0" fontId="8" fillId="6" borderId="124" xfId="0" applyNumberFormat="1" applyFont="1" applyFill="1" applyBorder="1" applyAlignment="1" applyProtection="1">
      <alignment horizontal="center" vertical="center"/>
      <protection locked="0" hidden="1"/>
    </xf>
    <xf numFmtId="165" fontId="8" fillId="0" borderId="155" xfId="0" applyNumberFormat="1" applyFont="1" applyFill="1" applyBorder="1" applyAlignment="1" applyProtection="1">
      <alignment horizontal="center" vertical="center"/>
      <protection hidden="1"/>
    </xf>
    <xf numFmtId="165" fontId="8" fillId="0" borderId="156" xfId="0" applyNumberFormat="1" applyFont="1" applyFill="1" applyBorder="1" applyAlignment="1" applyProtection="1">
      <alignment horizontal="center" vertical="center"/>
      <protection hidden="1"/>
    </xf>
    <xf numFmtId="165" fontId="8" fillId="0" borderId="41" xfId="0" applyNumberFormat="1" applyFont="1" applyFill="1" applyBorder="1" applyAlignment="1" applyProtection="1">
      <alignment horizontal="center" vertical="center"/>
      <protection hidden="1"/>
    </xf>
    <xf numFmtId="165" fontId="8" fillId="0" borderId="140" xfId="0" applyNumberFormat="1" applyFont="1" applyFill="1" applyBorder="1" applyAlignment="1" applyProtection="1">
      <alignment horizontal="center" vertical="center"/>
      <protection hidden="1"/>
    </xf>
    <xf numFmtId="168" fontId="8" fillId="0" borderId="140" xfId="0" applyNumberFormat="1" applyFont="1" applyFill="1" applyBorder="1" applyAlignment="1" applyProtection="1">
      <alignment horizontal="center" vertical="center"/>
      <protection hidden="1"/>
    </xf>
    <xf numFmtId="168" fontId="8" fillId="0" borderId="141" xfId="0" applyNumberFormat="1" applyFont="1" applyFill="1" applyBorder="1" applyAlignment="1" applyProtection="1">
      <alignment horizontal="center" vertical="center"/>
      <protection hidden="1"/>
    </xf>
    <xf numFmtId="168" fontId="8" fillId="0" borderId="154" xfId="0" applyNumberFormat="1" applyFont="1" applyFill="1" applyBorder="1" applyAlignment="1" applyProtection="1">
      <alignment horizontal="center" vertical="center"/>
      <protection hidden="1"/>
    </xf>
    <xf numFmtId="0" fontId="7" fillId="0" borderId="81" xfId="0" applyFont="1" applyBorder="1" applyAlignment="1" applyProtection="1">
      <alignment horizontal="center" vertical="center"/>
      <protection hidden="1"/>
    </xf>
    <xf numFmtId="0" fontId="8" fillId="0" borderId="15" xfId="0" applyFont="1" applyBorder="1" applyAlignment="1" applyProtection="1">
      <alignment horizontal="left" vertical="center" wrapText="1" shrinkToFit="1"/>
      <protection hidden="1"/>
    </xf>
    <xf numFmtId="0" fontId="8" fillId="6" borderId="84" xfId="0" applyFont="1" applyFill="1" applyBorder="1" applyAlignment="1" applyProtection="1">
      <alignment horizontal="center" vertical="center" wrapText="1" shrinkToFit="1"/>
      <protection locked="0" hidden="1"/>
    </xf>
    <xf numFmtId="0" fontId="7" fillId="0" borderId="6" xfId="0" applyFont="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8" fillId="0" borderId="31" xfId="0" applyFont="1" applyFill="1" applyBorder="1" applyAlignment="1" applyProtection="1">
      <alignment horizontal="center" vertical="center" wrapText="1" shrinkToFit="1"/>
      <protection hidden="1"/>
    </xf>
    <xf numFmtId="0" fontId="0" fillId="0" borderId="32" xfId="0" applyFill="1" applyBorder="1" applyAlignment="1" applyProtection="1">
      <protection hidden="1"/>
    </xf>
    <xf numFmtId="9" fontId="7" fillId="0" borderId="32" xfId="0" applyNumberFormat="1" applyFont="1" applyFill="1" applyBorder="1" applyAlignment="1" applyProtection="1">
      <alignment horizontal="center" vertical="center"/>
      <protection hidden="1"/>
    </xf>
    <xf numFmtId="0" fontId="7" fillId="0" borderId="32" xfId="0" applyFont="1" applyFill="1" applyBorder="1" applyAlignment="1" applyProtection="1">
      <alignment horizontal="center" vertical="center"/>
      <protection hidden="1"/>
    </xf>
    <xf numFmtId="4" fontId="7" fillId="0" borderId="16" xfId="0" applyNumberFormat="1" applyFont="1" applyFill="1" applyBorder="1" applyAlignment="1" applyProtection="1">
      <alignment horizontal="center" vertical="center"/>
      <protection hidden="1"/>
    </xf>
    <xf numFmtId="0" fontId="7" fillId="0" borderId="72" xfId="0" applyFont="1" applyBorder="1" applyAlignment="1" applyProtection="1">
      <alignment horizontal="center" vertical="center"/>
      <protection hidden="1"/>
    </xf>
    <xf numFmtId="0" fontId="8" fillId="0" borderId="73" xfId="0" applyFont="1" applyBorder="1" applyAlignment="1" applyProtection="1">
      <alignment horizontal="left" vertical="center" wrapText="1" shrinkToFit="1"/>
      <protection hidden="1"/>
    </xf>
    <xf numFmtId="0" fontId="8" fillId="6" borderId="83" xfId="0" applyFont="1" applyFill="1" applyBorder="1" applyAlignment="1" applyProtection="1">
      <alignment horizontal="center" vertical="center" wrapText="1" shrinkToFit="1"/>
      <protection locked="0" hidden="1"/>
    </xf>
    <xf numFmtId="0" fontId="7" fillId="0" borderId="18" xfId="0" applyFont="1" applyBorder="1" applyAlignment="1" applyProtection="1">
      <alignment horizontal="center" vertical="center"/>
      <protection hidden="1"/>
    </xf>
    <xf numFmtId="0" fontId="8" fillId="0" borderId="19" xfId="0" applyFont="1" applyBorder="1" applyAlignment="1" applyProtection="1">
      <alignment horizontal="left" vertical="center" wrapText="1" shrinkToFit="1"/>
      <protection hidden="1"/>
    </xf>
    <xf numFmtId="0" fontId="7" fillId="0" borderId="86" xfId="0" applyFont="1" applyBorder="1" applyAlignment="1" applyProtection="1">
      <alignment horizontal="center" vertical="center"/>
      <protection hidden="1"/>
    </xf>
    <xf numFmtId="0" fontId="8" fillId="0" borderId="87" xfId="0" applyFont="1" applyBorder="1" applyAlignment="1" applyProtection="1">
      <alignment horizontal="left" vertical="center" wrapText="1" shrinkToFit="1"/>
      <protection hidden="1"/>
    </xf>
    <xf numFmtId="0" fontId="7" fillId="3" borderId="3" xfId="0" applyFont="1" applyFill="1" applyBorder="1" applyAlignment="1" applyProtection="1">
      <alignment horizontal="center" vertical="center"/>
      <protection hidden="1"/>
    </xf>
    <xf numFmtId="0" fontId="8" fillId="6" borderId="170" xfId="0" applyNumberFormat="1" applyFont="1" applyFill="1" applyBorder="1" applyAlignment="1" applyProtection="1">
      <alignment horizontal="center" vertical="center"/>
      <protection locked="0" hidden="1"/>
    </xf>
    <xf numFmtId="165" fontId="8" fillId="0" borderId="73" xfId="0" applyNumberFormat="1" applyFont="1" applyFill="1" applyBorder="1" applyAlignment="1" applyProtection="1">
      <alignment horizontal="center" vertical="center"/>
      <protection hidden="1"/>
    </xf>
    <xf numFmtId="165" fontId="8" fillId="0" borderId="40" xfId="0" applyNumberFormat="1" applyFont="1" applyFill="1" applyBorder="1" applyAlignment="1" applyProtection="1">
      <alignment horizontal="center" vertical="center"/>
      <protection hidden="1"/>
    </xf>
    <xf numFmtId="165" fontId="8" fillId="0" borderId="171" xfId="0" applyNumberFormat="1"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7" fillId="0" borderId="92" xfId="0" applyFont="1" applyBorder="1" applyAlignment="1" applyProtection="1">
      <alignment horizontal="center" vertical="center"/>
      <protection hidden="1"/>
    </xf>
    <xf numFmtId="0" fontId="8" fillId="0" borderId="93" xfId="0" applyFont="1" applyBorder="1" applyAlignment="1" applyProtection="1">
      <alignment horizontal="left" vertical="center" wrapText="1" shrinkToFit="1"/>
      <protection hidden="1"/>
    </xf>
    <xf numFmtId="0" fontId="7" fillId="0" borderId="88" xfId="0" applyFont="1" applyBorder="1" applyAlignment="1" applyProtection="1">
      <alignment horizontal="center" vertical="center"/>
      <protection hidden="1"/>
    </xf>
    <xf numFmtId="0" fontId="8" fillId="0" borderId="89" xfId="0" applyFont="1" applyBorder="1" applyAlignment="1" applyProtection="1">
      <alignment horizontal="left" vertical="center" wrapText="1" shrinkToFit="1"/>
      <protection hidden="1"/>
    </xf>
    <xf numFmtId="0" fontId="8" fillId="6" borderId="77" xfId="0" applyFont="1" applyFill="1" applyBorder="1" applyAlignment="1" applyProtection="1">
      <alignment horizontal="center" vertical="center" wrapText="1" shrinkToFit="1"/>
      <protection locked="0" hidden="1"/>
    </xf>
    <xf numFmtId="0" fontId="8" fillId="6" borderId="122" xfId="0" applyNumberFormat="1" applyFont="1" applyFill="1" applyBorder="1" applyAlignment="1" applyProtection="1">
      <alignment horizontal="center" vertical="center"/>
      <protection locked="0" hidden="1"/>
    </xf>
    <xf numFmtId="165" fontId="8" fillId="0" borderId="87" xfId="0" applyNumberFormat="1" applyFont="1" applyFill="1" applyBorder="1" applyAlignment="1" applyProtection="1">
      <alignment horizontal="center" vertical="center"/>
      <protection hidden="1"/>
    </xf>
    <xf numFmtId="168" fontId="8" fillId="0" borderId="171" xfId="0" applyNumberFormat="1" applyFont="1" applyFill="1" applyBorder="1" applyAlignment="1" applyProtection="1">
      <alignment horizontal="center" vertical="center"/>
      <protection hidden="1"/>
    </xf>
    <xf numFmtId="0" fontId="11" fillId="0" borderId="31" xfId="0" applyFont="1" applyBorder="1" applyProtection="1">
      <protection hidden="1"/>
    </xf>
    <xf numFmtId="0" fontId="8" fillId="0" borderId="32" xfId="0" applyFont="1" applyBorder="1" applyProtection="1">
      <protection hidden="1"/>
    </xf>
    <xf numFmtId="0" fontId="11" fillId="0" borderId="32" xfId="0" applyFont="1" applyFill="1" applyBorder="1" applyProtection="1">
      <protection hidden="1"/>
    </xf>
    <xf numFmtId="0" fontId="8" fillId="0" borderId="32" xfId="0" applyFont="1" applyFill="1" applyBorder="1" applyProtection="1">
      <protection hidden="1"/>
    </xf>
    <xf numFmtId="0" fontId="11" fillId="0" borderId="32" xfId="0" applyFont="1" applyFill="1" applyBorder="1" applyAlignment="1" applyProtection="1">
      <alignment horizontal="left" vertical="center"/>
      <protection hidden="1"/>
    </xf>
    <xf numFmtId="0" fontId="11" fillId="0" borderId="32" xfId="0" applyFont="1" applyFill="1" applyBorder="1" applyAlignment="1" applyProtection="1">
      <alignment horizontal="center" vertical="center"/>
      <protection hidden="1"/>
    </xf>
    <xf numFmtId="0" fontId="8" fillId="0" borderId="32" xfId="0" applyFont="1" applyFill="1" applyBorder="1" applyAlignment="1" applyProtection="1">
      <alignment horizontal="center" vertical="center"/>
      <protection hidden="1"/>
    </xf>
    <xf numFmtId="0" fontId="8" fillId="0" borderId="33" xfId="0" applyFont="1" applyFill="1" applyBorder="1" applyAlignment="1" applyProtection="1">
      <alignment horizontal="center" vertical="center"/>
      <protection hidden="1"/>
    </xf>
    <xf numFmtId="0" fontId="17" fillId="5" borderId="21" xfId="0" applyFont="1" applyFill="1" applyBorder="1" applyAlignment="1" applyProtection="1">
      <alignment horizontal="center" vertical="center"/>
      <protection hidden="1"/>
    </xf>
    <xf numFmtId="0" fontId="17" fillId="5" borderId="0" xfId="0" applyFont="1" applyFill="1" applyBorder="1" applyAlignment="1" applyProtection="1">
      <alignment horizontal="center" vertical="center"/>
      <protection hidden="1"/>
    </xf>
    <xf numFmtId="0" fontId="3" fillId="5" borderId="109" xfId="0" applyFont="1" applyFill="1" applyBorder="1" applyAlignment="1" applyProtection="1">
      <alignment horizontal="center" vertical="center"/>
      <protection hidden="1"/>
    </xf>
    <xf numFmtId="0" fontId="3" fillId="5" borderId="50" xfId="0" applyFont="1" applyFill="1" applyBorder="1" applyAlignment="1" applyProtection="1">
      <alignment horizontal="center" vertical="center"/>
      <protection hidden="1"/>
    </xf>
    <xf numFmtId="0" fontId="3" fillId="5" borderId="105"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4" fontId="17" fillId="0" borderId="0" xfId="0" applyNumberFormat="1" applyFont="1" applyFill="1" applyBorder="1" applyAlignment="1" applyProtection="1">
      <alignment horizontal="center" vertical="center"/>
      <protection hidden="1"/>
    </xf>
    <xf numFmtId="0" fontId="3" fillId="5" borderId="32" xfId="0" applyFont="1" applyFill="1" applyBorder="1" applyAlignment="1" applyProtection="1">
      <alignment horizontal="center" vertical="center"/>
      <protection hidden="1"/>
    </xf>
    <xf numFmtId="9" fontId="3" fillId="6" borderId="103" xfId="0" applyNumberFormat="1" applyFont="1" applyFill="1" applyBorder="1" applyAlignment="1" applyProtection="1">
      <alignment horizontal="center" vertical="center"/>
      <protection locked="0" hidden="1"/>
    </xf>
    <xf numFmtId="0" fontId="17" fillId="0" borderId="0" xfId="0" applyFont="1" applyFill="1" applyBorder="1" applyAlignment="1" applyProtection="1">
      <alignment horizontal="center" vertical="center" wrapText="1" shrinkToFit="1"/>
      <protection hidden="1"/>
    </xf>
    <xf numFmtId="0" fontId="18" fillId="0" borderId="0" xfId="0" applyFont="1" applyFill="1" applyBorder="1" applyAlignment="1" applyProtection="1">
      <protection hidden="1"/>
    </xf>
    <xf numFmtId="0" fontId="0" fillId="0" borderId="0" xfId="0" applyFill="1" applyBorder="1" applyAlignment="1" applyProtection="1">
      <protection hidden="1"/>
    </xf>
    <xf numFmtId="9" fontId="17" fillId="0" borderId="0" xfId="0" applyNumberFormat="1" applyFont="1" applyFill="1" applyBorder="1" applyAlignment="1" applyProtection="1">
      <alignment horizontal="center" vertical="center"/>
      <protection hidden="1"/>
    </xf>
    <xf numFmtId="0" fontId="5" fillId="0" borderId="0" xfId="0" applyFont="1" applyFill="1" applyProtection="1">
      <protection hidden="1"/>
    </xf>
    <xf numFmtId="0" fontId="5" fillId="0" borderId="0" xfId="0" applyFont="1" applyFill="1" applyAlignment="1" applyProtection="1">
      <alignment horizontal="left" vertical="center"/>
      <protection hidden="1"/>
    </xf>
    <xf numFmtId="0" fontId="5" fillId="0" borderId="0" xfId="0" applyFont="1" applyFill="1" applyAlignment="1" applyProtection="1">
      <alignment horizontal="center" vertical="center"/>
      <protection hidden="1"/>
    </xf>
    <xf numFmtId="0" fontId="10" fillId="6" borderId="0" xfId="1" applyFill="1" applyBorder="1" applyProtection="1">
      <protection locked="0"/>
    </xf>
    <xf numFmtId="165" fontId="5" fillId="3" borderId="123" xfId="0" applyNumberFormat="1" applyFont="1" applyFill="1" applyBorder="1" applyAlignment="1" applyProtection="1">
      <alignment horizontal="center" vertical="center"/>
      <protection hidden="1"/>
    </xf>
    <xf numFmtId="165" fontId="5" fillId="3" borderId="99" xfId="0" applyNumberFormat="1" applyFont="1" applyFill="1" applyBorder="1" applyAlignment="1" applyProtection="1">
      <alignment horizontal="center" vertical="center"/>
      <protection hidden="1"/>
    </xf>
    <xf numFmtId="165" fontId="5" fillId="3" borderId="130" xfId="0" applyNumberFormat="1" applyFont="1" applyFill="1" applyBorder="1" applyAlignment="1" applyProtection="1">
      <alignment horizontal="center" vertical="center"/>
      <protection hidden="1"/>
    </xf>
    <xf numFmtId="169" fontId="5" fillId="3" borderId="107" xfId="0" applyNumberFormat="1" applyFont="1" applyFill="1" applyBorder="1" applyAlignment="1" applyProtection="1">
      <alignment horizontal="center" vertical="center"/>
      <protection hidden="1"/>
    </xf>
    <xf numFmtId="165" fontId="1" fillId="3" borderId="2" xfId="0" applyNumberFormat="1"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7" fillId="0" borderId="182" xfId="0" applyFont="1" applyBorder="1" applyAlignment="1" applyProtection="1">
      <alignment horizontal="center" vertical="center"/>
      <protection hidden="1"/>
    </xf>
    <xf numFmtId="0" fontId="8" fillId="0" borderId="117" xfId="0" applyFont="1" applyBorder="1" applyAlignment="1" applyProtection="1">
      <alignment horizontal="left" vertical="center" wrapText="1" shrinkToFit="1"/>
      <protection hidden="1"/>
    </xf>
    <xf numFmtId="0" fontId="3" fillId="0" borderId="0" xfId="0" applyFont="1" applyFill="1" applyBorder="1" applyAlignment="1" applyProtection="1">
      <alignment horizontal="left" vertical="top" wrapText="1"/>
      <protection locked="0"/>
    </xf>
    <xf numFmtId="0" fontId="1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0" fillId="0" borderId="0" xfId="0" applyFont="1" applyFill="1" applyBorder="1" applyAlignment="1" applyProtection="1">
      <alignment horizontal="left" vertical="top" wrapText="1"/>
      <protection locked="0"/>
    </xf>
    <xf numFmtId="4" fontId="5" fillId="0" borderId="51" xfId="0" applyNumberFormat="1" applyFont="1" applyBorder="1" applyAlignment="1" applyProtection="1">
      <alignment horizontal="center" vertical="center"/>
      <protection hidden="1"/>
    </xf>
    <xf numFmtId="0" fontId="27" fillId="0" borderId="50" xfId="0" applyFont="1" applyBorder="1" applyAlignment="1" applyProtection="1">
      <alignment horizontal="center" vertical="center"/>
      <protection hidden="1"/>
    </xf>
    <xf numFmtId="0" fontId="27" fillId="0" borderId="101" xfId="0" applyFont="1" applyBorder="1" applyAlignment="1" applyProtection="1">
      <alignment horizontal="center" vertical="center"/>
      <protection hidden="1"/>
    </xf>
    <xf numFmtId="4" fontId="3" fillId="2" borderId="69" xfId="0" applyNumberFormat="1" applyFont="1" applyFill="1" applyBorder="1" applyAlignment="1" applyProtection="1">
      <alignment horizontal="center" vertical="center"/>
      <protection hidden="1"/>
    </xf>
    <xf numFmtId="4" fontId="3" fillId="2" borderId="105" xfId="0" applyNumberFormat="1" applyFont="1" applyFill="1" applyBorder="1" applyAlignment="1" applyProtection="1">
      <alignment horizontal="center" vertical="center"/>
      <protection hidden="1"/>
    </xf>
    <xf numFmtId="0" fontId="0" fillId="0" borderId="105" xfId="0" applyBorder="1" applyAlignment="1" applyProtection="1">
      <alignment horizontal="center" vertical="center"/>
      <protection hidden="1"/>
    </xf>
    <xf numFmtId="0" fontId="0" fillId="0" borderId="110" xfId="0" applyBorder="1" applyAlignment="1" applyProtection="1">
      <alignment horizontal="center" vertical="center"/>
      <protection hidden="1"/>
    </xf>
    <xf numFmtId="0" fontId="27" fillId="0" borderId="52" xfId="0" applyFont="1" applyBorder="1" applyAlignment="1" applyProtection="1">
      <alignment horizontal="center" vertical="center"/>
      <protection hidden="1"/>
    </xf>
    <xf numFmtId="0" fontId="8" fillId="0" borderId="167" xfId="0" applyFont="1" applyFill="1" applyBorder="1" applyAlignment="1" applyProtection="1">
      <alignment horizontal="center" vertical="center"/>
      <protection hidden="1"/>
    </xf>
    <xf numFmtId="0" fontId="0" fillId="0" borderId="167" xfId="0" applyBorder="1" applyAlignment="1" applyProtection="1">
      <alignment horizontal="center" vertical="center"/>
      <protection hidden="1"/>
    </xf>
    <xf numFmtId="0" fontId="8" fillId="0" borderId="175" xfId="0" applyFont="1" applyFill="1" applyBorder="1" applyAlignment="1" applyProtection="1">
      <alignment horizontal="center" vertical="center"/>
      <protection hidden="1"/>
    </xf>
    <xf numFmtId="0" fontId="0" fillId="0" borderId="176" xfId="0" applyBorder="1" applyAlignment="1" applyProtection="1">
      <alignment horizontal="center" vertical="center"/>
      <protection hidden="1"/>
    </xf>
    <xf numFmtId="0" fontId="8" fillId="0" borderId="176" xfId="0" applyFont="1" applyFill="1" applyBorder="1" applyAlignment="1" applyProtection="1">
      <alignment horizontal="center" vertical="center"/>
      <protection hidden="1"/>
    </xf>
    <xf numFmtId="0" fontId="8" fillId="0" borderId="134" xfId="0" applyNumberFormat="1" applyFont="1" applyFill="1" applyBorder="1" applyAlignment="1" applyProtection="1">
      <alignment horizontal="center" vertical="center"/>
      <protection hidden="1"/>
    </xf>
    <xf numFmtId="0" fontId="0" fillId="0" borderId="135" xfId="0" applyBorder="1" applyAlignment="1" applyProtection="1">
      <alignment horizontal="center" vertical="center"/>
      <protection hidden="1"/>
    </xf>
    <xf numFmtId="0" fontId="0" fillId="0" borderId="96" xfId="0" applyBorder="1" applyAlignment="1" applyProtection="1">
      <alignment horizontal="center" vertical="center"/>
      <protection hidden="1"/>
    </xf>
    <xf numFmtId="0" fontId="8" fillId="0" borderId="169" xfId="0" applyFont="1" applyFill="1" applyBorder="1" applyAlignment="1" applyProtection="1">
      <alignment horizontal="center" vertical="center"/>
      <protection hidden="1"/>
    </xf>
    <xf numFmtId="0" fontId="0" fillId="0" borderId="169" xfId="0" applyBorder="1" applyAlignment="1" applyProtection="1">
      <alignment horizontal="center" vertical="center"/>
      <protection hidden="1"/>
    </xf>
    <xf numFmtId="0" fontId="8" fillId="0" borderId="174" xfId="0" applyFont="1" applyFill="1" applyBorder="1" applyAlignment="1" applyProtection="1">
      <alignment horizontal="center" vertical="center"/>
      <protection hidden="1"/>
    </xf>
    <xf numFmtId="0" fontId="8" fillId="0" borderId="172" xfId="0" applyFont="1" applyFill="1" applyBorder="1" applyAlignment="1" applyProtection="1">
      <alignment horizontal="center" vertical="center"/>
      <protection hidden="1"/>
    </xf>
    <xf numFmtId="0" fontId="0" fillId="0" borderId="173" xfId="0" applyBorder="1" applyAlignment="1" applyProtection="1">
      <alignment horizontal="center" vertical="center"/>
      <protection hidden="1"/>
    </xf>
    <xf numFmtId="0" fontId="8" fillId="0" borderId="173" xfId="0" applyFont="1" applyFill="1" applyBorder="1" applyAlignment="1" applyProtection="1">
      <alignment horizontal="center" vertical="center"/>
      <protection hidden="1"/>
    </xf>
    <xf numFmtId="0" fontId="8" fillId="0" borderId="136" xfId="0" applyNumberFormat="1" applyFont="1" applyFill="1" applyBorder="1" applyAlignment="1" applyProtection="1">
      <alignment horizontal="center" vertical="center"/>
      <protection hidden="1"/>
    </xf>
    <xf numFmtId="0" fontId="0" fillId="0" borderId="137" xfId="0" applyBorder="1" applyAlignment="1" applyProtection="1">
      <alignment horizontal="center" vertical="center"/>
      <protection hidden="1"/>
    </xf>
    <xf numFmtId="0" fontId="0" fillId="0" borderId="138" xfId="0" applyBorder="1" applyAlignment="1" applyProtection="1">
      <alignment horizontal="center" vertical="center"/>
      <protection hidden="1"/>
    </xf>
    <xf numFmtId="0" fontId="8" fillId="0" borderId="168" xfId="0" applyFont="1" applyFill="1" applyBorder="1" applyAlignment="1" applyProtection="1">
      <alignment horizontal="center" vertical="center"/>
      <protection hidden="1"/>
    </xf>
    <xf numFmtId="165" fontId="8" fillId="0" borderId="134" xfId="0" applyNumberFormat="1" applyFont="1" applyFill="1" applyBorder="1" applyAlignment="1" applyProtection="1">
      <alignment horizontal="center" vertical="center"/>
      <protection hidden="1"/>
    </xf>
    <xf numFmtId="0" fontId="8" fillId="0" borderId="131" xfId="0" applyNumberFormat="1" applyFont="1" applyFill="1" applyBorder="1" applyAlignment="1" applyProtection="1">
      <alignment horizontal="center" vertical="center"/>
      <protection hidden="1"/>
    </xf>
    <xf numFmtId="0" fontId="0" fillId="0" borderId="132" xfId="0" applyBorder="1" applyAlignment="1" applyProtection="1">
      <alignment horizontal="center" vertical="center"/>
      <protection hidden="1"/>
    </xf>
    <xf numFmtId="0" fontId="0" fillId="0" borderId="133" xfId="0" applyBorder="1" applyAlignment="1" applyProtection="1">
      <alignment horizontal="center" vertical="center"/>
      <protection hidden="1"/>
    </xf>
    <xf numFmtId="165" fontId="8" fillId="0" borderId="135" xfId="0" applyNumberFormat="1" applyFont="1" applyFill="1" applyBorder="1" applyAlignment="1" applyProtection="1">
      <alignment horizontal="center" vertical="center"/>
      <protection hidden="1"/>
    </xf>
    <xf numFmtId="165" fontId="8" fillId="0" borderId="166" xfId="0" applyNumberFormat="1" applyFont="1" applyFill="1" applyBorder="1" applyAlignment="1" applyProtection="1">
      <alignment horizontal="center" vertical="center"/>
      <protection hidden="1"/>
    </xf>
    <xf numFmtId="0" fontId="0" fillId="0" borderId="166" xfId="0" applyBorder="1" applyAlignment="1" applyProtection="1">
      <alignment horizontal="center" vertical="center"/>
      <protection hidden="1"/>
    </xf>
    <xf numFmtId="0" fontId="0" fillId="0" borderId="113" xfId="0" applyBorder="1" applyAlignment="1" applyProtection="1">
      <alignment horizontal="center" vertical="center"/>
      <protection hidden="1"/>
    </xf>
    <xf numFmtId="0" fontId="8" fillId="0" borderId="142" xfId="0" applyNumberFormat="1" applyFont="1" applyFill="1" applyBorder="1" applyAlignment="1" applyProtection="1">
      <alignment horizontal="center" vertical="center"/>
      <protection hidden="1"/>
    </xf>
    <xf numFmtId="0" fontId="0" fillId="0" borderId="143" xfId="0" applyBorder="1" applyAlignment="1" applyProtection="1">
      <alignment horizontal="center" vertical="center"/>
      <protection hidden="1"/>
    </xf>
    <xf numFmtId="0" fontId="0" fillId="0" borderId="144" xfId="0" applyBorder="1" applyAlignment="1" applyProtection="1">
      <alignment horizontal="center" vertical="center"/>
      <protection hidden="1"/>
    </xf>
    <xf numFmtId="0" fontId="3" fillId="3" borderId="31" xfId="0" applyFont="1" applyFill="1" applyBorder="1" applyAlignment="1" applyProtection="1">
      <alignment horizontal="center" vertical="center" wrapText="1"/>
      <protection hidden="1"/>
    </xf>
    <xf numFmtId="0" fontId="15" fillId="3" borderId="32" xfId="0" applyFont="1" applyFill="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3" fillId="2" borderId="104" xfId="0" applyFont="1" applyFill="1" applyBorder="1" applyAlignment="1" applyProtection="1">
      <alignment horizontal="center" vertical="center" wrapText="1" shrinkToFit="1"/>
      <protection hidden="1"/>
    </xf>
    <xf numFmtId="0" fontId="15" fillId="0" borderId="105" xfId="0" applyFont="1" applyBorder="1" applyAlignment="1" applyProtection="1">
      <protection hidden="1"/>
    </xf>
    <xf numFmtId="0" fontId="15" fillId="0" borderId="54" xfId="0" applyFont="1" applyBorder="1" applyAlignment="1" applyProtection="1">
      <protection hidden="1"/>
    </xf>
    <xf numFmtId="0" fontId="8" fillId="0" borderId="148" xfId="0" applyNumberFormat="1" applyFont="1" applyFill="1" applyBorder="1" applyAlignment="1" applyProtection="1">
      <alignment horizontal="center" vertical="center"/>
      <protection hidden="1"/>
    </xf>
    <xf numFmtId="0" fontId="8" fillId="0" borderId="150" xfId="0" applyNumberFormat="1" applyFont="1" applyFill="1" applyBorder="1" applyAlignment="1" applyProtection="1">
      <alignment horizontal="center" vertical="center"/>
      <protection hidden="1"/>
    </xf>
    <xf numFmtId="0" fontId="0" fillId="0" borderId="115" xfId="0" applyBorder="1" applyAlignment="1" applyProtection="1">
      <alignment horizontal="center" vertical="center"/>
      <protection hidden="1"/>
    </xf>
    <xf numFmtId="0" fontId="8" fillId="0" borderId="149" xfId="0" applyNumberFormat="1" applyFont="1" applyFill="1" applyBorder="1" applyAlignment="1" applyProtection="1">
      <alignment horizontal="center" vertical="center"/>
      <protection hidden="1"/>
    </xf>
    <xf numFmtId="0" fontId="0" fillId="0" borderId="114" xfId="0" applyBorder="1" applyAlignment="1" applyProtection="1">
      <alignment horizontal="center" vertical="center"/>
      <protection hidden="1"/>
    </xf>
    <xf numFmtId="0" fontId="8" fillId="0" borderId="147" xfId="0" applyNumberFormat="1" applyFont="1" applyFill="1" applyBorder="1" applyAlignment="1" applyProtection="1">
      <alignment horizontal="center" vertical="center"/>
      <protection hidden="1"/>
    </xf>
    <xf numFmtId="0" fontId="0" fillId="0" borderId="145" xfId="0" applyBorder="1" applyAlignment="1" applyProtection="1">
      <alignment horizontal="center" vertical="center"/>
      <protection hidden="1"/>
    </xf>
    <xf numFmtId="0" fontId="0" fillId="0" borderId="146" xfId="0" applyBorder="1" applyAlignment="1" applyProtection="1">
      <alignment horizontal="center" vertical="center"/>
      <protection hidden="1"/>
    </xf>
    <xf numFmtId="0" fontId="8" fillId="0" borderId="151" xfId="0" applyNumberFormat="1" applyFont="1" applyFill="1" applyBorder="1" applyAlignment="1" applyProtection="1">
      <alignment horizontal="center" vertical="center"/>
      <protection hidden="1"/>
    </xf>
    <xf numFmtId="0" fontId="0" fillId="0" borderId="152" xfId="0" applyBorder="1" applyAlignment="1" applyProtection="1">
      <alignment horizontal="center" vertical="center"/>
      <protection hidden="1"/>
    </xf>
    <xf numFmtId="0" fontId="0" fillId="0" borderId="153" xfId="0" applyBorder="1" applyAlignment="1" applyProtection="1">
      <alignment horizontal="center" vertical="center"/>
      <protection hidden="1"/>
    </xf>
    <xf numFmtId="0" fontId="8" fillId="6" borderId="103" xfId="0" applyFont="1" applyFill="1" applyBorder="1" applyAlignment="1" applyProtection="1">
      <alignment horizontal="center" vertical="center" textRotation="90" wrapText="1"/>
      <protection locked="0"/>
    </xf>
    <xf numFmtId="0" fontId="0" fillId="0" borderId="32" xfId="0" applyBorder="1" applyAlignment="1" applyProtection="1">
      <alignment horizontal="center" vertical="center" textRotation="90" wrapText="1"/>
      <protection locked="0"/>
    </xf>
    <xf numFmtId="0" fontId="0" fillId="0" borderId="106" xfId="0" applyBorder="1" applyAlignment="1" applyProtection="1">
      <alignment horizontal="center" vertical="center" textRotation="90" wrapText="1"/>
      <protection locked="0"/>
    </xf>
    <xf numFmtId="0" fontId="3" fillId="6" borderId="69" xfId="0" applyFont="1" applyFill="1" applyBorder="1" applyAlignment="1" applyProtection="1">
      <alignment horizontal="center" vertical="center"/>
      <protection locked="0" hidden="1"/>
    </xf>
    <xf numFmtId="0" fontId="3" fillId="6" borderId="105" xfId="0" applyFont="1" applyFill="1" applyBorder="1" applyAlignment="1" applyProtection="1">
      <alignment horizontal="center" vertical="center"/>
      <protection locked="0" hidden="1"/>
    </xf>
    <xf numFmtId="0" fontId="0" fillId="0" borderId="54" xfId="0" applyBorder="1" applyAlignment="1" applyProtection="1">
      <alignment horizontal="center" vertical="center"/>
      <protection locked="0" hidden="1"/>
    </xf>
    <xf numFmtId="10" fontId="3" fillId="0" borderId="51" xfId="0" applyNumberFormat="1" applyFont="1" applyFill="1" applyBorder="1" applyAlignment="1" applyProtection="1">
      <alignment horizontal="center" vertical="center"/>
      <protection hidden="1"/>
    </xf>
    <xf numFmtId="10" fontId="3" fillId="0" borderId="50" xfId="0" applyNumberFormat="1" applyFont="1" applyFill="1" applyBorder="1" applyAlignment="1" applyProtection="1">
      <alignment horizontal="center" vertical="center"/>
      <protection hidden="1"/>
    </xf>
    <xf numFmtId="0" fontId="0" fillId="0" borderId="52" xfId="0" applyBorder="1" applyAlignment="1" applyProtection="1">
      <alignment horizontal="center" vertical="center"/>
      <protection hidden="1"/>
    </xf>
    <xf numFmtId="0" fontId="0" fillId="0" borderId="101" xfId="0" applyBorder="1" applyAlignment="1" applyProtection="1">
      <alignment horizontal="center" vertical="center"/>
      <protection hidden="1"/>
    </xf>
    <xf numFmtId="0" fontId="0" fillId="0" borderId="110" xfId="0" applyBorder="1" applyAlignment="1" applyProtection="1">
      <alignment horizontal="center" vertical="center"/>
      <protection locked="0" hidden="1"/>
    </xf>
    <xf numFmtId="0" fontId="0" fillId="0" borderId="33" xfId="0" applyBorder="1" applyAlignment="1" applyProtection="1">
      <alignment horizontal="center" vertical="center" textRotation="90" wrapText="1"/>
      <protection locked="0"/>
    </xf>
    <xf numFmtId="10" fontId="19" fillId="0" borderId="123" xfId="0" applyNumberFormat="1" applyFont="1" applyFill="1" applyBorder="1" applyAlignment="1" applyProtection="1">
      <alignment horizontal="center" vertical="center"/>
      <protection hidden="1"/>
    </xf>
    <xf numFmtId="0" fontId="0" fillId="0" borderId="99" xfId="0" applyBorder="1" applyAlignment="1" applyProtection="1">
      <alignment horizontal="center" vertical="center"/>
      <protection hidden="1"/>
    </xf>
    <xf numFmtId="0" fontId="0" fillId="0" borderId="130" xfId="0" applyBorder="1" applyAlignment="1" applyProtection="1">
      <alignment horizontal="center" vertical="center"/>
      <protection hidden="1"/>
    </xf>
    <xf numFmtId="0" fontId="0" fillId="0" borderId="107" xfId="0" applyBorder="1" applyAlignment="1" applyProtection="1">
      <alignment horizontal="center" vertical="center"/>
      <protection hidden="1"/>
    </xf>
    <xf numFmtId="4" fontId="3" fillId="6" borderId="51" xfId="0" applyNumberFormat="1" applyFont="1" applyFill="1" applyBorder="1" applyAlignment="1" applyProtection="1">
      <alignment horizontal="center" vertical="center" textRotation="90" wrapText="1"/>
      <protection locked="0" hidden="1"/>
    </xf>
    <xf numFmtId="4" fontId="3" fillId="6" borderId="50" xfId="0" applyNumberFormat="1" applyFont="1" applyFill="1" applyBorder="1" applyAlignment="1" applyProtection="1">
      <alignment horizontal="center" vertical="center" textRotation="90" wrapText="1"/>
      <protection locked="0" hidden="1"/>
    </xf>
    <xf numFmtId="0" fontId="0" fillId="0" borderId="52" xfId="0" applyBorder="1" applyAlignment="1" applyProtection="1">
      <alignment horizontal="center" vertical="center" textRotation="90" wrapText="1"/>
      <protection locked="0" hidden="1"/>
    </xf>
    <xf numFmtId="0" fontId="0" fillId="0" borderId="101" xfId="0" applyBorder="1" applyAlignment="1" applyProtection="1">
      <alignment horizontal="center" vertical="center" textRotation="90" wrapText="1"/>
      <protection locked="0" hidden="1"/>
    </xf>
    <xf numFmtId="0" fontId="12" fillId="6" borderId="125"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0" fillId="0" borderId="0" xfId="0" applyAlignment="1">
      <alignment horizontal="left" vertical="top" wrapText="1"/>
    </xf>
    <xf numFmtId="0" fontId="14" fillId="6" borderId="125" xfId="0" applyFont="1" applyFill="1" applyBorder="1" applyAlignment="1" applyProtection="1">
      <alignment horizontal="left" vertical="top" wrapText="1"/>
      <protection locked="0"/>
    </xf>
    <xf numFmtId="0" fontId="14" fillId="6" borderId="0" xfId="0" applyFont="1" applyFill="1" applyBorder="1" applyAlignment="1" applyProtection="1">
      <alignment horizontal="left" vertical="top" wrapText="1"/>
      <protection locked="0"/>
    </xf>
    <xf numFmtId="0" fontId="25" fillId="0" borderId="0" xfId="0" applyFont="1" applyAlignment="1">
      <alignment horizontal="left" vertical="top" wrapText="1"/>
    </xf>
    <xf numFmtId="0" fontId="12" fillId="6" borderId="0" xfId="0" applyFont="1" applyFill="1" applyBorder="1" applyAlignment="1" applyProtection="1">
      <alignment horizontal="left" vertical="top" wrapText="1"/>
      <protection locked="0"/>
    </xf>
    <xf numFmtId="0" fontId="1" fillId="0" borderId="0" xfId="0" applyFont="1" applyAlignment="1">
      <alignment horizontal="left" vertical="top" wrapText="1"/>
    </xf>
    <xf numFmtId="0" fontId="4" fillId="0" borderId="125"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13" fillId="0" borderId="125" xfId="0" applyNumberFormat="1" applyFont="1" applyFill="1" applyBorder="1" applyAlignment="1" applyProtection="1">
      <alignment horizontal="left" vertical="top" wrapText="1"/>
    </xf>
    <xf numFmtId="0" fontId="13" fillId="0" borderId="0" xfId="0" applyNumberFormat="1" applyFont="1" applyFill="1" applyBorder="1" applyAlignment="1" applyProtection="1">
      <alignment horizontal="left" vertical="top" wrapText="1"/>
    </xf>
    <xf numFmtId="0" fontId="1" fillId="0" borderId="125"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3" fillId="0" borderId="51" xfId="0" applyFont="1" applyBorder="1" applyAlignment="1" applyProtection="1">
      <alignment horizontal="center" vertical="center" textRotation="90" wrapText="1"/>
      <protection hidden="1"/>
    </xf>
    <xf numFmtId="0" fontId="0" fillId="0" borderId="50" xfId="0" applyBorder="1" applyAlignment="1" applyProtection="1">
      <alignment horizontal="center" vertical="center" textRotation="90" wrapText="1"/>
      <protection hidden="1"/>
    </xf>
    <xf numFmtId="0" fontId="0" fillId="0" borderId="52" xfId="0" applyBorder="1" applyAlignment="1" applyProtection="1">
      <alignment horizontal="center" vertical="center" textRotation="90" wrapText="1"/>
      <protection hidden="1"/>
    </xf>
    <xf numFmtId="0" fontId="0" fillId="0" borderId="101" xfId="0" applyBorder="1" applyAlignment="1" applyProtection="1">
      <alignment horizontal="center" vertical="center" textRotation="90" wrapText="1"/>
      <protection hidden="1"/>
    </xf>
    <xf numFmtId="0" fontId="3" fillId="0" borderId="98" xfId="0" applyFont="1" applyBorder="1" applyAlignment="1" applyProtection="1">
      <alignment horizontal="left" vertical="center"/>
      <protection hidden="1"/>
    </xf>
    <xf numFmtId="0" fontId="0" fillId="0" borderId="99" xfId="0" applyBorder="1" applyAlignment="1" applyProtection="1">
      <alignment horizontal="left" vertical="center"/>
      <protection hidden="1"/>
    </xf>
    <xf numFmtId="0" fontId="23" fillId="6" borderId="39" xfId="0" applyFont="1" applyFill="1" applyBorder="1" applyAlignment="1" applyProtection="1">
      <alignment horizontal="left" vertical="center"/>
      <protection hidden="1"/>
    </xf>
    <xf numFmtId="0" fontId="24" fillId="6" borderId="6" xfId="0" applyFont="1" applyFill="1" applyBorder="1" applyAlignment="1" applyProtection="1">
      <alignment horizontal="left" vertical="center"/>
      <protection hidden="1"/>
    </xf>
    <xf numFmtId="0" fontId="8" fillId="0" borderId="100" xfId="0" applyFont="1" applyBorder="1" applyAlignment="1" applyProtection="1">
      <alignment horizontal="left" vertical="center" wrapText="1"/>
      <protection hidden="1"/>
    </xf>
    <xf numFmtId="0" fontId="22" fillId="0" borderId="50" xfId="0" applyFont="1" applyBorder="1" applyAlignment="1" applyProtection="1">
      <alignment horizontal="left" vertical="center"/>
      <protection hidden="1"/>
    </xf>
    <xf numFmtId="0" fontId="22" fillId="0" borderId="52" xfId="0" applyFont="1" applyBorder="1" applyAlignment="1" applyProtection="1">
      <alignment horizontal="left" vertical="center"/>
      <protection hidden="1"/>
    </xf>
    <xf numFmtId="0" fontId="4" fillId="6" borderId="125" xfId="0" applyFont="1" applyFill="1" applyBorder="1" applyAlignment="1" applyProtection="1">
      <alignment horizontal="left" vertical="top" wrapText="1"/>
      <protection locked="0"/>
    </xf>
    <xf numFmtId="0" fontId="21" fillId="6" borderId="0" xfId="0" applyFont="1" applyFill="1" applyBorder="1" applyAlignment="1" applyProtection="1">
      <protection locked="0"/>
    </xf>
    <xf numFmtId="0" fontId="21" fillId="6" borderId="0" xfId="0" applyFont="1" applyFill="1" applyBorder="1" applyAlignment="1" applyProtection="1">
      <alignment horizontal="center"/>
      <protection locked="0"/>
    </xf>
    <xf numFmtId="0" fontId="3" fillId="0" borderId="70" xfId="0" applyFont="1" applyFill="1" applyBorder="1" applyAlignment="1" applyProtection="1">
      <alignment horizontal="center" vertical="center"/>
      <protection hidden="1"/>
    </xf>
    <xf numFmtId="0" fontId="3" fillId="0" borderId="4"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16" fillId="0" borderId="24" xfId="0" applyFont="1" applyFill="1" applyBorder="1" applyAlignment="1" applyProtection="1">
      <alignment horizontal="center" vertical="center"/>
      <protection hidden="1"/>
    </xf>
    <xf numFmtId="0" fontId="16" fillId="0" borderId="16" xfId="0" applyFont="1" applyFill="1" applyBorder="1" applyAlignment="1" applyProtection="1">
      <alignment horizontal="center" vertical="center"/>
      <protection hidden="1"/>
    </xf>
    <xf numFmtId="0" fontId="16" fillId="0" borderId="71" xfId="0" applyFont="1" applyFill="1" applyBorder="1" applyAlignment="1" applyProtection="1">
      <alignment horizontal="center" vertical="center"/>
      <protection hidden="1"/>
    </xf>
    <xf numFmtId="0" fontId="3" fillId="0" borderId="27" xfId="0" applyFont="1" applyFill="1" applyBorder="1" applyAlignment="1" applyProtection="1">
      <alignment horizontal="center" vertical="center"/>
      <protection hidden="1"/>
    </xf>
    <xf numFmtId="0" fontId="16" fillId="0" borderId="65" xfId="0" applyFont="1" applyFill="1" applyBorder="1" applyAlignment="1" applyProtection="1">
      <alignment horizontal="center" vertical="center"/>
      <protection hidden="1"/>
    </xf>
    <xf numFmtId="49" fontId="3" fillId="0" borderId="27" xfId="0" applyNumberFormat="1" applyFont="1" applyFill="1" applyBorder="1" applyAlignment="1" applyProtection="1">
      <alignment horizontal="center" vertical="center"/>
      <protection hidden="1"/>
    </xf>
    <xf numFmtId="0" fontId="7" fillId="4" borderId="127" xfId="0" applyFont="1" applyFill="1" applyBorder="1" applyAlignment="1" applyProtection="1">
      <alignment horizontal="center" vertical="center" textRotation="90" wrapText="1"/>
      <protection hidden="1"/>
    </xf>
    <xf numFmtId="0" fontId="0" fillId="0" borderId="128" xfId="0" applyBorder="1" applyAlignment="1" applyProtection="1">
      <alignment horizontal="center" vertical="center" textRotation="90" wrapText="1"/>
      <protection hidden="1"/>
    </xf>
    <xf numFmtId="0" fontId="3" fillId="5" borderId="104" xfId="0" applyFont="1" applyFill="1" applyBorder="1" applyAlignment="1" applyProtection="1">
      <alignment horizontal="center" vertical="center"/>
      <protection hidden="1"/>
    </xf>
    <xf numFmtId="0" fontId="3" fillId="5" borderId="105" xfId="0" applyFont="1" applyFill="1" applyBorder="1" applyAlignment="1" applyProtection="1">
      <alignment horizontal="center" vertical="center"/>
      <protection hidden="1"/>
    </xf>
    <xf numFmtId="0" fontId="3" fillId="5" borderId="110" xfId="0" applyFont="1" applyFill="1" applyBorder="1" applyAlignment="1" applyProtection="1">
      <alignment horizontal="center" vertical="center"/>
      <protection hidden="1"/>
    </xf>
    <xf numFmtId="0" fontId="17" fillId="5" borderId="23" xfId="0" applyFont="1" applyFill="1" applyBorder="1" applyAlignment="1" applyProtection="1">
      <alignment horizontal="center" vertical="center"/>
      <protection hidden="1"/>
    </xf>
    <xf numFmtId="0" fontId="17" fillId="5" borderId="0" xfId="0" applyFont="1" applyFill="1" applyBorder="1" applyAlignment="1" applyProtection="1">
      <alignment horizontal="center" vertical="center"/>
      <protection hidden="1"/>
    </xf>
    <xf numFmtId="0" fontId="17" fillId="5" borderId="14" xfId="0" applyFont="1" applyFill="1" applyBorder="1" applyAlignment="1" applyProtection="1">
      <alignment horizontal="center" vertical="center"/>
      <protection hidden="1"/>
    </xf>
    <xf numFmtId="0" fontId="11" fillId="0" borderId="35" xfId="0" applyFont="1" applyBorder="1" applyAlignment="1" applyProtection="1">
      <alignment horizontal="center" vertical="center" textRotation="90"/>
      <protection hidden="1"/>
    </xf>
    <xf numFmtId="0" fontId="11" fillId="0" borderId="36" xfId="0" applyFont="1" applyBorder="1" applyAlignment="1" applyProtection="1">
      <alignment horizontal="center" vertical="center" textRotation="90"/>
      <protection hidden="1"/>
    </xf>
    <xf numFmtId="0" fontId="11" fillId="0" borderId="74" xfId="0" applyFont="1" applyBorder="1" applyAlignment="1" applyProtection="1">
      <alignment horizontal="center" vertical="center" textRotation="90"/>
      <protection hidden="1"/>
    </xf>
    <xf numFmtId="0" fontId="7" fillId="2" borderId="3" xfId="0" applyFont="1" applyFill="1" applyBorder="1" applyAlignment="1" applyProtection="1">
      <alignment horizontal="center" vertical="center" textRotation="90"/>
      <protection hidden="1"/>
    </xf>
    <xf numFmtId="0" fontId="7" fillId="2" borderId="37" xfId="0" applyFont="1" applyFill="1" applyBorder="1" applyAlignment="1" applyProtection="1">
      <alignment horizontal="center" vertical="center" textRotation="90"/>
      <protection hidden="1"/>
    </xf>
    <xf numFmtId="0" fontId="7" fillId="2" borderId="65" xfId="0" applyFont="1" applyFill="1" applyBorder="1" applyAlignment="1" applyProtection="1">
      <alignment horizontal="center" vertical="center" textRotation="90"/>
      <protection hidden="1"/>
    </xf>
    <xf numFmtId="0" fontId="8" fillId="0" borderId="3" xfId="0" applyFont="1" applyBorder="1" applyAlignment="1" applyProtection="1">
      <alignment horizontal="center" vertical="center" textRotation="90"/>
      <protection hidden="1"/>
    </xf>
    <xf numFmtId="0" fontId="8" fillId="0" borderId="37" xfId="0" applyFont="1" applyBorder="1" applyAlignment="1" applyProtection="1">
      <alignment horizontal="center" vertical="center" textRotation="90"/>
      <protection hidden="1"/>
    </xf>
    <xf numFmtId="0" fontId="8" fillId="0" borderId="65" xfId="0" applyFont="1" applyBorder="1" applyAlignment="1" applyProtection="1">
      <alignment horizontal="center" vertical="center" textRotation="90"/>
      <protection hidden="1"/>
    </xf>
    <xf numFmtId="0" fontId="3" fillId="3" borderId="2"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8" fillId="3" borderId="38" xfId="0" applyFont="1" applyFill="1" applyBorder="1" applyAlignment="1" applyProtection="1">
      <alignment horizontal="center" vertical="center"/>
      <protection hidden="1"/>
    </xf>
    <xf numFmtId="0" fontId="0" fillId="3" borderId="2" xfId="0" applyFill="1" applyBorder="1" applyAlignment="1" applyProtection="1">
      <protection hidden="1"/>
    </xf>
    <xf numFmtId="0" fontId="8" fillId="0" borderId="39" xfId="0" applyFont="1" applyBorder="1" applyAlignment="1" applyProtection="1">
      <alignment horizontal="center" vertical="center" wrapText="1" shrinkToFit="1"/>
      <protection hidden="1"/>
    </xf>
    <xf numFmtId="0" fontId="0" fillId="0" borderId="6" xfId="0" applyBorder="1" applyAlignment="1" applyProtection="1">
      <protection hidden="1"/>
    </xf>
    <xf numFmtId="0" fontId="20" fillId="4" borderId="108" xfId="0" applyFont="1" applyFill="1" applyBorder="1" applyAlignment="1" applyProtection="1">
      <alignment horizontal="center" vertical="center"/>
      <protection hidden="1"/>
    </xf>
    <xf numFmtId="0" fontId="20" fillId="4" borderId="102" xfId="0" applyFont="1" applyFill="1" applyBorder="1" applyAlignment="1" applyProtection="1">
      <alignment horizontal="center" vertical="center"/>
      <protection hidden="1"/>
    </xf>
    <xf numFmtId="0" fontId="21" fillId="4" borderId="102" xfId="0" applyFont="1" applyFill="1" applyBorder="1" applyAlignment="1" applyProtection="1">
      <alignment horizontal="center" vertical="center"/>
      <protection hidden="1"/>
    </xf>
    <xf numFmtId="0" fontId="3" fillId="5" borderId="98" xfId="0" applyFont="1" applyFill="1" applyBorder="1" applyAlignment="1" applyProtection="1">
      <alignment horizontal="center" vertical="center"/>
      <protection hidden="1"/>
    </xf>
    <xf numFmtId="0" fontId="3" fillId="5" borderId="99" xfId="0" applyFont="1" applyFill="1" applyBorder="1" applyAlignment="1" applyProtection="1">
      <alignment horizontal="center" vertical="center"/>
      <protection hidden="1"/>
    </xf>
    <xf numFmtId="0" fontId="3" fillId="5" borderId="107" xfId="0" applyFont="1" applyFill="1" applyBorder="1" applyAlignment="1" applyProtection="1">
      <alignment horizontal="center" vertical="center"/>
      <protection hidden="1"/>
    </xf>
    <xf numFmtId="0" fontId="20" fillId="3" borderId="2" xfId="0" applyFont="1" applyFill="1" applyBorder="1" applyAlignment="1" applyProtection="1">
      <alignment horizontal="center" vertical="center"/>
      <protection hidden="1"/>
    </xf>
    <xf numFmtId="0" fontId="20" fillId="0" borderId="6" xfId="0" applyFont="1" applyBorder="1" applyAlignment="1" applyProtection="1">
      <alignment horizontal="center" vertical="center"/>
      <protection hidden="1"/>
    </xf>
    <xf numFmtId="0" fontId="7" fillId="0" borderId="35" xfId="0" applyFont="1" applyBorder="1" applyAlignment="1" applyProtection="1">
      <alignment horizontal="center" vertical="center" textRotation="90"/>
      <protection hidden="1"/>
    </xf>
    <xf numFmtId="0" fontId="7" fillId="0" borderId="36" xfId="0" applyFont="1" applyBorder="1" applyAlignment="1" applyProtection="1">
      <alignment horizontal="center" vertical="center" textRotation="90"/>
      <protection hidden="1"/>
    </xf>
    <xf numFmtId="0" fontId="7" fillId="0" borderId="74" xfId="0" applyFont="1" applyBorder="1" applyAlignment="1" applyProtection="1">
      <alignment horizontal="center" vertical="center" textRotation="90"/>
      <protection hidden="1"/>
    </xf>
    <xf numFmtId="0" fontId="8" fillId="0" borderId="40" xfId="0" applyFont="1" applyBorder="1" applyAlignment="1" applyProtection="1">
      <alignment horizontal="center" vertical="center" textRotation="90"/>
      <protection hidden="1"/>
    </xf>
    <xf numFmtId="0" fontId="11" fillId="0" borderId="41" xfId="0" applyFont="1" applyBorder="1" applyAlignment="1" applyProtection="1">
      <alignment horizontal="center" vertical="center" textRotation="90"/>
      <protection hidden="1"/>
    </xf>
    <xf numFmtId="0" fontId="11" fillId="0" borderId="75" xfId="0" applyFont="1" applyBorder="1" applyAlignment="1" applyProtection="1">
      <alignment horizontal="center" vertical="center" textRotation="90"/>
      <protection hidden="1"/>
    </xf>
    <xf numFmtId="0" fontId="8" fillId="0" borderId="35" xfId="0" applyFont="1" applyBorder="1" applyAlignment="1" applyProtection="1">
      <alignment horizontal="center" vertical="center" textRotation="90"/>
      <protection hidden="1"/>
    </xf>
    <xf numFmtId="0" fontId="8" fillId="0" borderId="36" xfId="0" applyFont="1" applyBorder="1" applyAlignment="1" applyProtection="1">
      <alignment horizontal="center" vertical="center" textRotation="90"/>
      <protection hidden="1"/>
    </xf>
    <xf numFmtId="0" fontId="8" fillId="0" borderId="74" xfId="0" applyFont="1" applyBorder="1" applyAlignment="1" applyProtection="1">
      <alignment horizontal="center" vertical="center" textRotation="90"/>
      <protection hidden="1"/>
    </xf>
    <xf numFmtId="0" fontId="7" fillId="2" borderId="3" xfId="0" applyFont="1" applyFill="1" applyBorder="1" applyAlignment="1" applyProtection="1">
      <alignment horizontal="center" vertical="center" textRotation="90" wrapText="1"/>
      <protection hidden="1"/>
    </xf>
    <xf numFmtId="0" fontId="7" fillId="2" borderId="37" xfId="0" applyFont="1" applyFill="1" applyBorder="1" applyAlignment="1" applyProtection="1">
      <alignment horizontal="center" vertical="center" textRotation="90" wrapText="1"/>
      <protection hidden="1"/>
    </xf>
    <xf numFmtId="0" fontId="7" fillId="2" borderId="65" xfId="0" applyFont="1" applyFill="1" applyBorder="1" applyAlignment="1" applyProtection="1">
      <alignment horizontal="center" vertical="center" textRotation="90" wrapText="1"/>
      <protection hidden="1"/>
    </xf>
    <xf numFmtId="0" fontId="8" fillId="0" borderId="47" xfId="0" applyFont="1" applyBorder="1" applyAlignment="1" applyProtection="1">
      <alignment horizontal="center" vertical="center" textRotation="90"/>
      <protection hidden="1"/>
    </xf>
    <xf numFmtId="0" fontId="8" fillId="0" borderId="45" xfId="0" applyFont="1" applyBorder="1" applyAlignment="1" applyProtection="1">
      <alignment horizontal="center" vertical="center" textRotation="90"/>
      <protection hidden="1"/>
    </xf>
    <xf numFmtId="0" fontId="8" fillId="0" borderId="90" xfId="0" applyFont="1" applyBorder="1" applyAlignment="1" applyProtection="1">
      <alignment horizontal="center" vertical="center" textRotation="90"/>
      <protection hidden="1"/>
    </xf>
    <xf numFmtId="0" fontId="8" fillId="0" borderId="48" xfId="0" applyFont="1" applyBorder="1" applyAlignment="1" applyProtection="1">
      <alignment horizontal="center" vertical="center" textRotation="90"/>
      <protection hidden="1"/>
    </xf>
    <xf numFmtId="0" fontId="8" fillId="0" borderId="46" xfId="0" applyFont="1" applyBorder="1" applyAlignment="1" applyProtection="1">
      <alignment horizontal="center" vertical="center" textRotation="90"/>
      <protection hidden="1"/>
    </xf>
    <xf numFmtId="0" fontId="8" fillId="0" borderId="91" xfId="0" applyFont="1" applyBorder="1" applyAlignment="1" applyProtection="1">
      <alignment horizontal="center" vertical="center" textRotation="90"/>
      <protection hidden="1"/>
    </xf>
    <xf numFmtId="0" fontId="7" fillId="2" borderId="29" xfId="0" applyFont="1" applyFill="1" applyBorder="1" applyAlignment="1" applyProtection="1">
      <alignment horizontal="center" vertical="center" textRotation="90" wrapText="1"/>
      <protection hidden="1"/>
    </xf>
    <xf numFmtId="0" fontId="11" fillId="0" borderId="47" xfId="0" applyFont="1" applyBorder="1" applyAlignment="1" applyProtection="1">
      <alignment horizontal="center" vertical="center" textRotation="90"/>
      <protection hidden="1"/>
    </xf>
    <xf numFmtId="0" fontId="11" fillId="0" borderId="45" xfId="0" applyFont="1" applyBorder="1" applyAlignment="1" applyProtection="1">
      <alignment horizontal="center" vertical="center" textRotation="90"/>
      <protection hidden="1"/>
    </xf>
    <xf numFmtId="0" fontId="11" fillId="0" borderId="48" xfId="0" applyFont="1" applyBorder="1" applyAlignment="1" applyProtection="1">
      <alignment horizontal="center" vertical="center" textRotation="90"/>
      <protection hidden="1"/>
    </xf>
    <xf numFmtId="0" fontId="11" fillId="0" borderId="46" xfId="0" applyFont="1" applyBorder="1" applyAlignment="1" applyProtection="1">
      <alignment horizontal="center" vertical="center" textRotation="90"/>
      <protection hidden="1"/>
    </xf>
    <xf numFmtId="0" fontId="7" fillId="2" borderId="27" xfId="0" applyFont="1" applyFill="1" applyBorder="1" applyAlignment="1" applyProtection="1">
      <alignment horizontal="center" vertical="center" textRotation="90" wrapText="1"/>
      <protection hidden="1"/>
    </xf>
    <xf numFmtId="0" fontId="3" fillId="5" borderId="31" xfId="0" applyFont="1" applyFill="1" applyBorder="1" applyAlignment="1" applyProtection="1">
      <alignment horizontal="center" vertical="center" wrapText="1" shrinkToFit="1"/>
      <protection hidden="1"/>
    </xf>
    <xf numFmtId="0" fontId="15" fillId="5" borderId="32" xfId="0" applyFont="1" applyFill="1" applyBorder="1" applyAlignment="1" applyProtection="1">
      <protection hidden="1"/>
    </xf>
    <xf numFmtId="0" fontId="16" fillId="5" borderId="32" xfId="0" applyFont="1" applyFill="1" applyBorder="1" applyAlignment="1" applyProtection="1">
      <protection hidden="1"/>
    </xf>
    <xf numFmtId="0" fontId="16" fillId="5" borderId="106" xfId="0" applyFont="1" applyFill="1" applyBorder="1" applyAlignment="1" applyProtection="1">
      <protection hidden="1"/>
    </xf>
    <xf numFmtId="0" fontId="3" fillId="5" borderId="31" xfId="0" applyFont="1" applyFill="1" applyBorder="1" applyAlignment="1" applyProtection="1">
      <alignment horizontal="center" vertical="center"/>
      <protection hidden="1"/>
    </xf>
    <xf numFmtId="0" fontId="3" fillId="5" borderId="32" xfId="0" applyFont="1" applyFill="1" applyBorder="1" applyAlignment="1" applyProtection="1">
      <alignment horizontal="center" vertical="center"/>
      <protection hidden="1"/>
    </xf>
    <xf numFmtId="0" fontId="3" fillId="5" borderId="33" xfId="0" applyFont="1" applyFill="1" applyBorder="1" applyAlignment="1" applyProtection="1">
      <alignment horizontal="center" vertical="center"/>
      <protection hidden="1"/>
    </xf>
    <xf numFmtId="0" fontId="8" fillId="0" borderId="42" xfId="0" applyFont="1" applyBorder="1" applyAlignment="1" applyProtection="1">
      <alignment horizontal="center" vertical="center" textRotation="90"/>
      <protection hidden="1"/>
    </xf>
    <xf numFmtId="0" fontId="11" fillId="0" borderId="43" xfId="0" applyFont="1" applyBorder="1" applyAlignment="1" applyProtection="1">
      <alignment horizontal="center" vertical="center" textRotation="90"/>
      <protection hidden="1"/>
    </xf>
    <xf numFmtId="0" fontId="11" fillId="0" borderId="76" xfId="0" applyFont="1" applyBorder="1" applyAlignment="1" applyProtection="1">
      <alignment horizontal="center" vertical="center" textRotation="90"/>
      <protection hidden="1"/>
    </xf>
    <xf numFmtId="0" fontId="3" fillId="3" borderId="3" xfId="0" applyFont="1" applyFill="1" applyBorder="1" applyAlignment="1" applyProtection="1">
      <alignment horizontal="center" vertical="center"/>
      <protection hidden="1"/>
    </xf>
    <xf numFmtId="0" fontId="0" fillId="3" borderId="2" xfId="0" applyFill="1" applyBorder="1" applyAlignment="1" applyProtection="1">
      <alignment vertical="center"/>
      <protection hidden="1"/>
    </xf>
    <xf numFmtId="0" fontId="7" fillId="2" borderId="27" xfId="0" applyFont="1" applyFill="1" applyBorder="1" applyAlignment="1" applyProtection="1">
      <alignment horizontal="center" vertical="center" textRotation="90"/>
      <protection hidden="1"/>
    </xf>
    <xf numFmtId="0" fontId="8" fillId="0" borderId="36" xfId="0" applyFont="1" applyFill="1" applyBorder="1" applyAlignment="1" applyProtection="1">
      <alignment horizontal="center" vertical="center" textRotation="90"/>
      <protection hidden="1"/>
    </xf>
    <xf numFmtId="0" fontId="8" fillId="0" borderId="74" xfId="0" applyFont="1" applyFill="1" applyBorder="1" applyAlignment="1" applyProtection="1">
      <alignment horizontal="center" vertical="center" textRotation="90"/>
      <protection hidden="1"/>
    </xf>
    <xf numFmtId="0" fontId="7" fillId="2" borderId="37" xfId="0" applyFont="1" applyFill="1" applyBorder="1" applyAlignment="1" applyProtection="1">
      <alignment horizontal="center" vertical="center" textRotation="90" wrapText="1" shrinkToFit="1"/>
      <protection hidden="1"/>
    </xf>
    <xf numFmtId="0" fontId="7" fillId="2" borderId="29" xfId="0" applyFont="1" applyFill="1" applyBorder="1" applyAlignment="1" applyProtection="1">
      <alignment horizontal="center" vertical="center" textRotation="90" wrapText="1" shrinkToFit="1"/>
      <protection hidden="1"/>
    </xf>
    <xf numFmtId="0" fontId="3" fillId="0" borderId="50" xfId="0" applyFont="1" applyBorder="1" applyAlignment="1" applyProtection="1">
      <alignment horizontal="center" vertical="center" textRotation="90" wrapText="1"/>
      <protection hidden="1"/>
    </xf>
    <xf numFmtId="10" fontId="19" fillId="0" borderId="51" xfId="0" applyNumberFormat="1" applyFont="1" applyFill="1" applyBorder="1" applyAlignment="1" applyProtection="1">
      <alignment horizontal="center" vertical="center"/>
      <protection hidden="1"/>
    </xf>
    <xf numFmtId="10" fontId="19" fillId="0" borderId="50" xfId="0" applyNumberFormat="1" applyFont="1" applyFill="1" applyBorder="1" applyAlignment="1" applyProtection="1">
      <alignment horizontal="center" vertical="center"/>
      <protection hidden="1"/>
    </xf>
    <xf numFmtId="0" fontId="3" fillId="0" borderId="49" xfId="0" applyFont="1" applyFill="1" applyBorder="1" applyAlignment="1" applyProtection="1">
      <alignment horizontal="center" vertical="center"/>
      <protection hidden="1"/>
    </xf>
    <xf numFmtId="0" fontId="3" fillId="0" borderId="29" xfId="0" applyFont="1" applyFill="1" applyBorder="1" applyAlignment="1" applyProtection="1">
      <alignment horizontal="center" vertical="center"/>
      <protection hidden="1"/>
    </xf>
    <xf numFmtId="0" fontId="3" fillId="0" borderId="39"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7" fillId="2" borderId="27" xfId="0" applyFont="1" applyFill="1" applyBorder="1" applyAlignment="1" applyProtection="1">
      <alignment horizontal="center" vertical="center" textRotation="90" wrapText="1" shrinkToFit="1"/>
      <protection hidden="1"/>
    </xf>
    <xf numFmtId="0" fontId="8" fillId="2" borderId="37" xfId="0" applyFont="1" applyFill="1" applyBorder="1" applyAlignment="1" applyProtection="1">
      <alignment vertical="center" textRotation="90"/>
      <protection hidden="1"/>
    </xf>
    <xf numFmtId="0" fontId="8" fillId="2" borderId="65" xfId="0" applyFont="1" applyFill="1" applyBorder="1" applyAlignment="1" applyProtection="1">
      <alignment vertical="center" textRotation="90"/>
      <protection hidden="1"/>
    </xf>
    <xf numFmtId="0" fontId="3" fillId="0" borderId="31" xfId="0" applyFont="1" applyBorder="1" applyAlignment="1" applyProtection="1">
      <alignment horizontal="center" vertical="center" wrapText="1"/>
      <protection hidden="1"/>
    </xf>
    <xf numFmtId="0" fontId="15" fillId="0" borderId="32" xfId="0" applyFont="1" applyBorder="1" applyAlignment="1" applyProtection="1">
      <alignment horizontal="center" vertical="center"/>
      <protection hidden="1"/>
    </xf>
    <xf numFmtId="0" fontId="8" fillId="6" borderId="32" xfId="0" applyFont="1" applyFill="1" applyBorder="1" applyAlignment="1" applyProtection="1">
      <alignment horizontal="center" vertical="center" textRotation="90" wrapText="1"/>
      <protection locked="0"/>
    </xf>
    <xf numFmtId="4" fontId="20" fillId="4" borderId="31" xfId="0" applyNumberFormat="1" applyFont="1" applyFill="1" applyBorder="1" applyAlignment="1" applyProtection="1">
      <alignment horizontal="center" vertical="center"/>
      <protection hidden="1"/>
    </xf>
    <xf numFmtId="4" fontId="20" fillId="4" borderId="32" xfId="0" applyNumberFormat="1" applyFont="1" applyFill="1" applyBorder="1" applyAlignment="1" applyProtection="1">
      <alignment horizontal="center" vertical="center"/>
      <protection hidden="1"/>
    </xf>
    <xf numFmtId="0" fontId="20" fillId="4" borderId="32" xfId="0" applyFont="1" applyFill="1" applyBorder="1" applyAlignment="1" applyProtection="1">
      <alignment horizontal="center" vertical="center"/>
      <protection hidden="1"/>
    </xf>
    <xf numFmtId="0" fontId="17" fillId="0" borderId="123" xfId="0" applyFont="1" applyFill="1" applyBorder="1" applyAlignment="1">
      <alignment horizontal="left" vertical="top" wrapText="1"/>
    </xf>
    <xf numFmtId="0" fontId="17" fillId="0" borderId="99" xfId="0" applyFont="1" applyFill="1" applyBorder="1" applyAlignment="1">
      <alignment horizontal="left" vertical="top" wrapText="1"/>
    </xf>
    <xf numFmtId="0" fontId="0" fillId="0" borderId="99" xfId="0" applyBorder="1" applyAlignment="1">
      <alignment horizontal="left" vertical="top" wrapText="1"/>
    </xf>
    <xf numFmtId="0" fontId="0" fillId="0" borderId="130" xfId="0" applyBorder="1" applyAlignment="1">
      <alignment horizontal="left" vertical="top" wrapText="1"/>
    </xf>
    <xf numFmtId="0" fontId="1" fillId="6" borderId="50" xfId="0" applyFont="1" applyFill="1" applyBorder="1" applyAlignment="1" applyProtection="1">
      <alignment horizontal="left" vertical="top" wrapText="1"/>
      <protection locked="0"/>
    </xf>
    <xf numFmtId="0" fontId="16" fillId="6" borderId="50" xfId="0" applyFont="1" applyFill="1" applyBorder="1" applyAlignment="1" applyProtection="1">
      <alignment horizontal="left" vertical="top" wrapText="1"/>
      <protection locked="0"/>
    </xf>
    <xf numFmtId="0" fontId="0" fillId="0" borderId="50" xfId="0" applyBorder="1" applyAlignment="1">
      <alignment horizontal="left" vertical="top" wrapText="1"/>
    </xf>
    <xf numFmtId="4" fontId="5" fillId="5" borderId="72" xfId="0" applyNumberFormat="1" applyFont="1" applyFill="1" applyBorder="1" applyAlignment="1" applyProtection="1">
      <alignment horizontal="center" vertical="center"/>
      <protection hidden="1"/>
    </xf>
    <xf numFmtId="4" fontId="5" fillId="5" borderId="73" xfId="0" applyNumberFormat="1" applyFont="1" applyFill="1" applyBorder="1" applyAlignment="1" applyProtection="1">
      <alignment horizontal="center" vertical="center"/>
      <protection hidden="1"/>
    </xf>
    <xf numFmtId="0" fontId="5" fillId="5" borderId="73" xfId="0" applyFont="1" applyFill="1" applyBorder="1" applyAlignment="1" applyProtection="1">
      <alignment horizontal="center" vertical="center"/>
      <protection hidden="1"/>
    </xf>
    <xf numFmtId="0" fontId="0" fillId="0" borderId="73" xfId="0" applyBorder="1" applyAlignment="1" applyProtection="1">
      <alignment horizontal="center" vertical="center"/>
      <protection hidden="1"/>
    </xf>
    <xf numFmtId="0" fontId="0" fillId="0" borderId="177" xfId="0" applyBorder="1" applyAlignment="1" applyProtection="1">
      <alignment horizontal="center" vertical="center"/>
      <protection hidden="1"/>
    </xf>
    <xf numFmtId="4" fontId="5" fillId="5" borderId="18" xfId="0" applyNumberFormat="1" applyFont="1" applyFill="1" applyBorder="1" applyAlignment="1" applyProtection="1">
      <alignment horizontal="center" vertical="center"/>
      <protection hidden="1"/>
    </xf>
    <xf numFmtId="4" fontId="5" fillId="5" borderId="19" xfId="0" applyNumberFormat="1" applyFont="1" applyFill="1"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140" xfId="0" applyBorder="1" applyAlignment="1" applyProtection="1">
      <alignment horizontal="center" vertical="center"/>
      <protection hidden="1"/>
    </xf>
    <xf numFmtId="4" fontId="5" fillId="5" borderId="86" xfId="0" applyNumberFormat="1" applyFont="1" applyFill="1" applyBorder="1" applyAlignment="1" applyProtection="1">
      <alignment horizontal="center" vertical="center"/>
      <protection hidden="1"/>
    </xf>
    <xf numFmtId="4" fontId="5" fillId="5" borderId="87" xfId="0" applyNumberFormat="1" applyFont="1" applyFill="1" applyBorder="1" applyAlignment="1" applyProtection="1">
      <alignment horizontal="center" vertical="center"/>
      <protection hidden="1"/>
    </xf>
    <xf numFmtId="0" fontId="5" fillId="5" borderId="87" xfId="0" applyFont="1" applyFill="1" applyBorder="1" applyAlignment="1" applyProtection="1">
      <alignment horizontal="center" vertical="center"/>
      <protection hidden="1"/>
    </xf>
    <xf numFmtId="0" fontId="0" fillId="0" borderId="87" xfId="0" applyBorder="1" applyAlignment="1" applyProtection="1">
      <alignment horizontal="center" vertical="center"/>
      <protection hidden="1"/>
    </xf>
    <xf numFmtId="0" fontId="0" fillId="0" borderId="171" xfId="0" applyBorder="1" applyAlignment="1" applyProtection="1">
      <alignment horizontal="center" vertical="center"/>
      <protection hidden="1"/>
    </xf>
    <xf numFmtId="4" fontId="3" fillId="5" borderId="98" xfId="0" applyNumberFormat="1" applyFont="1" applyFill="1" applyBorder="1" applyAlignment="1" applyProtection="1">
      <alignment horizontal="center" vertical="center"/>
      <protection hidden="1"/>
    </xf>
    <xf numFmtId="4" fontId="3" fillId="5" borderId="99" xfId="0" applyNumberFormat="1" applyFont="1" applyFill="1" applyBorder="1" applyAlignment="1" applyProtection="1">
      <alignment horizontal="center" vertical="center"/>
      <protection hidden="1"/>
    </xf>
    <xf numFmtId="4" fontId="3" fillId="5" borderId="100" xfId="0" applyNumberFormat="1" applyFont="1" applyFill="1" applyBorder="1" applyAlignment="1" applyProtection="1">
      <alignment horizontal="center" vertical="center"/>
      <protection hidden="1"/>
    </xf>
    <xf numFmtId="4" fontId="3" fillId="5" borderId="50" xfId="0" applyNumberFormat="1" applyFont="1" applyFill="1" applyBorder="1" applyAlignment="1" applyProtection="1">
      <alignment horizontal="center" vertical="center"/>
      <protection hidden="1"/>
    </xf>
    <xf numFmtId="0" fontId="3" fillId="5" borderId="50" xfId="0" applyFont="1" applyFill="1" applyBorder="1" applyAlignment="1" applyProtection="1">
      <alignment horizontal="center" vertical="center"/>
      <protection hidden="1"/>
    </xf>
    <xf numFmtId="0" fontId="0" fillId="0" borderId="50" xfId="0" applyBorder="1" applyAlignment="1" applyProtection="1">
      <alignment horizontal="center" vertical="center"/>
      <protection hidden="1"/>
    </xf>
    <xf numFmtId="4" fontId="3" fillId="5" borderId="104" xfId="0" applyNumberFormat="1" applyFont="1" applyFill="1" applyBorder="1" applyAlignment="1" applyProtection="1">
      <alignment horizontal="center" vertical="center"/>
      <protection hidden="1"/>
    </xf>
    <xf numFmtId="4" fontId="3" fillId="5" borderId="105" xfId="0" applyNumberFormat="1" applyFont="1" applyFill="1" applyBorder="1" applyAlignment="1" applyProtection="1">
      <alignment horizontal="center" vertical="center"/>
      <protection hidden="1"/>
    </xf>
    <xf numFmtId="4" fontId="3" fillId="5" borderId="31" xfId="0" applyNumberFormat="1" applyFont="1" applyFill="1" applyBorder="1" applyAlignment="1" applyProtection="1">
      <alignment horizontal="center" vertical="center"/>
      <protection hidden="1"/>
    </xf>
    <xf numFmtId="4" fontId="3" fillId="5" borderId="32" xfId="0" applyNumberFormat="1" applyFont="1" applyFill="1" applyBorder="1" applyAlignment="1" applyProtection="1">
      <alignment horizontal="center" vertical="center"/>
      <protection hidden="1"/>
    </xf>
    <xf numFmtId="0" fontId="3" fillId="5" borderId="100" xfId="0" applyFont="1" applyFill="1" applyBorder="1" applyAlignment="1" applyProtection="1">
      <alignment horizontal="center" vertical="center"/>
      <protection hidden="1"/>
    </xf>
    <xf numFmtId="0" fontId="3" fillId="5" borderId="101" xfId="0" applyFont="1" applyFill="1" applyBorder="1" applyAlignment="1" applyProtection="1">
      <alignment horizontal="center" vertical="center"/>
      <protection hidden="1"/>
    </xf>
    <xf numFmtId="0" fontId="17" fillId="5" borderId="20" xfId="0" applyFont="1" applyFill="1" applyBorder="1" applyAlignment="1" applyProtection="1">
      <alignment horizontal="center" vertical="center"/>
      <protection hidden="1"/>
    </xf>
    <xf numFmtId="0" fontId="17" fillId="5" borderId="21" xfId="0" applyFont="1" applyFill="1" applyBorder="1" applyAlignment="1" applyProtection="1">
      <alignment horizontal="center" vertical="center"/>
      <protection hidden="1"/>
    </xf>
    <xf numFmtId="0" fontId="17" fillId="5" borderId="34" xfId="0" applyFont="1" applyFill="1" applyBorder="1" applyAlignment="1" applyProtection="1">
      <alignment horizontal="center" vertical="center"/>
      <protection hidden="1"/>
    </xf>
    <xf numFmtId="0" fontId="17" fillId="0" borderId="0" xfId="0" applyFont="1" applyFill="1" applyBorder="1" applyAlignment="1">
      <alignment horizontal="left" vertical="top" wrapText="1"/>
    </xf>
    <xf numFmtId="0" fontId="1"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21" fillId="0" borderId="0" xfId="0" applyFont="1" applyFill="1" applyBorder="1" applyAlignment="1" applyProtection="1">
      <protection locked="0"/>
    </xf>
    <xf numFmtId="0" fontId="21" fillId="0" borderId="0" xfId="0" applyFont="1" applyFill="1" applyBorder="1" applyAlignment="1" applyProtection="1">
      <alignment horizontal="center"/>
      <protection locked="0"/>
    </xf>
    <xf numFmtId="0" fontId="3" fillId="0" borderId="0" xfId="0" applyFont="1" applyFill="1" applyBorder="1" applyAlignment="1">
      <alignment horizontal="center" vertical="center" wrapText="1" shrinkToFit="1"/>
    </xf>
    <xf numFmtId="0" fontId="15" fillId="0" borderId="0" xfId="0" applyFont="1" applyFill="1" applyBorder="1" applyAlignment="1"/>
    <xf numFmtId="0" fontId="10" fillId="0" borderId="0" xfId="0" applyFont="1" applyFill="1" applyBorder="1" applyAlignment="1"/>
    <xf numFmtId="4" fontId="3" fillId="0" borderId="0"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4" fontId="20"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7" fillId="0" borderId="0" xfId="0" applyFont="1" applyFill="1" applyBorder="1" applyAlignment="1">
      <alignment horizontal="center" vertical="center"/>
    </xf>
    <xf numFmtId="4"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8" fillId="0" borderId="39" xfId="0" applyFont="1" applyBorder="1" applyAlignment="1">
      <alignment horizontal="center" vertical="center" wrapText="1" shrinkToFit="1"/>
    </xf>
    <xf numFmtId="0" fontId="0" fillId="0" borderId="6" xfId="0" applyBorder="1" applyAlignment="1"/>
    <xf numFmtId="0" fontId="7" fillId="0" borderId="6" xfId="0" applyFont="1" applyBorder="1" applyAlignment="1">
      <alignment horizontal="center" vertical="center"/>
    </xf>
    <xf numFmtId="0" fontId="3" fillId="2" borderId="104" xfId="0" applyFont="1" applyFill="1" applyBorder="1" applyAlignment="1">
      <alignment horizontal="center" vertical="center" wrapText="1" shrinkToFit="1"/>
    </xf>
    <xf numFmtId="0" fontId="15" fillId="0" borderId="105" xfId="0" applyFont="1" applyBorder="1" applyAlignment="1"/>
    <xf numFmtId="0" fontId="15" fillId="0" borderId="54" xfId="0" applyFont="1" applyBorder="1" applyAlignment="1"/>
    <xf numFmtId="4" fontId="3" fillId="2" borderId="7" xfId="0" applyNumberFormat="1" applyFont="1" applyFill="1" applyBorder="1" applyAlignment="1">
      <alignment horizontal="center" vertical="center"/>
    </xf>
    <xf numFmtId="4" fontId="3" fillId="2" borderId="69" xfId="0" applyNumberFormat="1" applyFont="1" applyFill="1" applyBorder="1" applyAlignment="1">
      <alignment horizontal="center" vertical="center"/>
    </xf>
    <xf numFmtId="4" fontId="3" fillId="2" borderId="9" xfId="0" applyNumberFormat="1" applyFont="1" applyFill="1" applyBorder="1" applyAlignment="1">
      <alignment horizontal="center" vertical="center"/>
    </xf>
    <xf numFmtId="0" fontId="3" fillId="3" borderId="23" xfId="0" applyFont="1" applyFill="1" applyBorder="1" applyAlignment="1">
      <alignment horizontal="center" vertical="center" wrapText="1"/>
    </xf>
    <xf numFmtId="0" fontId="15" fillId="3" borderId="0" xfId="0" applyFont="1" applyFill="1" applyBorder="1" applyAlignment="1">
      <alignment horizontal="center" vertical="center"/>
    </xf>
    <xf numFmtId="0" fontId="15" fillId="3" borderId="14" xfId="0" applyFont="1" applyFill="1" applyBorder="1" applyAlignment="1">
      <alignment horizontal="center" vertical="center"/>
    </xf>
    <xf numFmtId="0" fontId="11" fillId="0" borderId="35" xfId="0" applyFont="1" applyBorder="1" applyAlignment="1">
      <alignment horizontal="center" vertical="center" textRotation="90"/>
    </xf>
    <xf numFmtId="0" fontId="11" fillId="0" borderId="36" xfId="0" applyFont="1" applyBorder="1" applyAlignment="1">
      <alignment horizontal="center" vertical="center" textRotation="90"/>
    </xf>
    <xf numFmtId="0" fontId="11" fillId="0" borderId="74" xfId="0" applyFont="1" applyBorder="1" applyAlignment="1">
      <alignment horizontal="center" vertical="center" textRotation="90"/>
    </xf>
    <xf numFmtId="0" fontId="7" fillId="2" borderId="3" xfId="0" applyFont="1" applyFill="1" applyBorder="1" applyAlignment="1">
      <alignment horizontal="center" vertical="center" textRotation="90"/>
    </xf>
    <xf numFmtId="0" fontId="7" fillId="2" borderId="37" xfId="0" applyFont="1" applyFill="1" applyBorder="1" applyAlignment="1">
      <alignment horizontal="center" vertical="center" textRotation="90"/>
    </xf>
    <xf numFmtId="0" fontId="7" fillId="2" borderId="65" xfId="0" applyFont="1" applyFill="1" applyBorder="1" applyAlignment="1">
      <alignment horizontal="center" vertical="center" textRotation="90"/>
    </xf>
    <xf numFmtId="0" fontId="8" fillId="0" borderId="3" xfId="0" applyFont="1" applyBorder="1" applyAlignment="1">
      <alignment horizontal="center" vertical="center" textRotation="90"/>
    </xf>
    <xf numFmtId="0" fontId="8" fillId="0" borderId="37" xfId="0" applyFont="1" applyBorder="1" applyAlignment="1">
      <alignment horizontal="center" vertical="center" textRotation="90"/>
    </xf>
    <xf numFmtId="0" fontId="8" fillId="0" borderId="65" xfId="0" applyFont="1" applyBorder="1" applyAlignment="1">
      <alignment horizontal="center" vertical="center" textRotation="90"/>
    </xf>
    <xf numFmtId="0" fontId="8" fillId="3" borderId="38" xfId="0" applyFont="1" applyFill="1" applyBorder="1" applyAlignment="1">
      <alignment horizontal="center" vertical="center"/>
    </xf>
    <xf numFmtId="0" fontId="0" fillId="3" borderId="2" xfId="0" applyFill="1" applyBorder="1" applyAlignment="1"/>
    <xf numFmtId="0" fontId="7" fillId="3" borderId="2" xfId="0" applyFont="1" applyFill="1" applyBorder="1" applyAlignment="1">
      <alignment horizontal="center" vertical="center"/>
    </xf>
    <xf numFmtId="0" fontId="8" fillId="0" borderId="20" xfId="0" applyFont="1" applyFill="1" applyBorder="1" applyAlignment="1">
      <alignment horizontal="center" vertical="center"/>
    </xf>
    <xf numFmtId="0" fontId="0" fillId="0" borderId="21" xfId="0" applyFill="1" applyBorder="1" applyAlignment="1"/>
    <xf numFmtId="0" fontId="7" fillId="0" borderId="21" xfId="0" applyFont="1" applyFill="1" applyBorder="1" applyAlignment="1">
      <alignment horizontal="center" vertical="center"/>
    </xf>
    <xf numFmtId="0" fontId="8" fillId="0" borderId="23" xfId="0" applyFont="1" applyFill="1" applyBorder="1" applyAlignment="1">
      <alignment horizontal="center" vertical="center" wrapText="1" shrinkToFit="1"/>
    </xf>
    <xf numFmtId="0" fontId="0" fillId="0" borderId="0" xfId="0" applyFill="1" applyBorder="1" applyAlignment="1"/>
    <xf numFmtId="0" fontId="7" fillId="0" borderId="0" xfId="0" applyFont="1" applyFill="1" applyBorder="1" applyAlignment="1">
      <alignment horizontal="center" vertical="center"/>
    </xf>
    <xf numFmtId="0" fontId="3" fillId="0" borderId="23" xfId="0" applyFont="1" applyFill="1" applyBorder="1" applyAlignment="1">
      <alignment horizontal="center" vertical="center" wrapText="1" shrinkToFit="1"/>
    </xf>
    <xf numFmtId="4" fontId="3" fillId="0" borderId="14" xfId="0" applyNumberFormat="1" applyFont="1" applyFill="1" applyBorder="1" applyAlignment="1">
      <alignment horizontal="center" vertical="center"/>
    </xf>
    <xf numFmtId="0" fontId="3" fillId="3" borderId="20" xfId="0" applyFont="1" applyFill="1" applyBorder="1" applyAlignment="1">
      <alignment horizontal="center" vertical="center" wrapText="1"/>
    </xf>
    <xf numFmtId="0" fontId="15" fillId="3" borderId="21" xfId="0" applyFont="1" applyFill="1" applyBorder="1" applyAlignment="1">
      <alignment horizontal="center" vertical="center"/>
    </xf>
    <xf numFmtId="0" fontId="15" fillId="3" borderId="34" xfId="0" applyFont="1" applyFill="1" applyBorder="1" applyAlignment="1">
      <alignment horizontal="center" vertical="center"/>
    </xf>
    <xf numFmtId="0" fontId="7" fillId="0" borderId="35" xfId="0" applyFont="1" applyBorder="1" applyAlignment="1">
      <alignment horizontal="center" vertical="center" textRotation="90"/>
    </xf>
    <xf numFmtId="0" fontId="7" fillId="0" borderId="36" xfId="0" applyFont="1" applyBorder="1" applyAlignment="1">
      <alignment horizontal="center" vertical="center" textRotation="90"/>
    </xf>
    <xf numFmtId="0" fontId="8" fillId="0" borderId="40" xfId="0" applyFont="1" applyBorder="1" applyAlignment="1">
      <alignment horizontal="center" vertical="center" textRotation="90"/>
    </xf>
    <xf numFmtId="0" fontId="11" fillId="0" borderId="41" xfId="0" applyFont="1" applyBorder="1" applyAlignment="1">
      <alignment horizontal="center" vertical="center" textRotation="90"/>
    </xf>
    <xf numFmtId="0" fontId="11" fillId="0" borderId="157" xfId="0" applyFont="1" applyBorder="1" applyAlignment="1">
      <alignment horizontal="center" vertical="center" textRotation="90"/>
    </xf>
    <xf numFmtId="0" fontId="8" fillId="0" borderId="42" xfId="0" applyFont="1" applyBorder="1" applyAlignment="1">
      <alignment horizontal="center" vertical="center" textRotation="90"/>
    </xf>
    <xf numFmtId="0" fontId="11" fillId="0" borderId="43" xfId="0" applyFont="1" applyBorder="1" applyAlignment="1">
      <alignment horizontal="center" vertical="center" textRotation="90"/>
    </xf>
    <xf numFmtId="0" fontId="11" fillId="0" borderId="44" xfId="0" applyFont="1" applyBorder="1" applyAlignment="1">
      <alignment horizontal="center" vertical="center" textRotation="90"/>
    </xf>
    <xf numFmtId="0" fontId="7" fillId="2" borderId="27" xfId="0" applyFont="1" applyFill="1" applyBorder="1" applyAlignment="1">
      <alignment horizontal="center" vertical="center" textRotation="90"/>
    </xf>
    <xf numFmtId="0" fontId="8" fillId="0" borderId="35" xfId="0" applyFont="1" applyBorder="1" applyAlignment="1">
      <alignment horizontal="center" vertical="center" textRotation="90"/>
    </xf>
    <xf numFmtId="0" fontId="8" fillId="0" borderId="36" xfId="0" applyFont="1" applyBorder="1" applyAlignment="1">
      <alignment horizontal="center" vertical="center" textRotation="90"/>
    </xf>
    <xf numFmtId="0" fontId="7" fillId="2" borderId="3" xfId="0" applyFont="1" applyFill="1" applyBorder="1" applyAlignment="1">
      <alignment horizontal="center" vertical="center" textRotation="90" wrapText="1"/>
    </xf>
    <xf numFmtId="0" fontId="7" fillId="2" borderId="37" xfId="0" applyFont="1" applyFill="1" applyBorder="1" applyAlignment="1">
      <alignment horizontal="center" vertical="center" textRotation="90" wrapText="1"/>
    </xf>
    <xf numFmtId="0" fontId="7" fillId="2" borderId="29" xfId="0" applyFont="1" applyFill="1" applyBorder="1" applyAlignment="1">
      <alignment horizontal="center" vertical="center" textRotation="90" wrapText="1"/>
    </xf>
    <xf numFmtId="0" fontId="11" fillId="0" borderId="47" xfId="0" applyFont="1" applyBorder="1" applyAlignment="1">
      <alignment horizontal="center" vertical="center" textRotation="90"/>
    </xf>
    <xf numFmtId="0" fontId="11" fillId="0" borderId="45" xfId="0" applyFont="1" applyBorder="1" applyAlignment="1">
      <alignment horizontal="center" vertical="center" textRotation="90"/>
    </xf>
    <xf numFmtId="0" fontId="11" fillId="0" borderId="48" xfId="0" applyFont="1" applyBorder="1" applyAlignment="1">
      <alignment horizontal="center" vertical="center" textRotation="90"/>
    </xf>
    <xf numFmtId="0" fontId="11" fillId="0" borderId="46" xfId="0" applyFont="1" applyBorder="1" applyAlignment="1">
      <alignment horizontal="center" vertical="center" textRotation="90"/>
    </xf>
    <xf numFmtId="0" fontId="7" fillId="2" borderId="27" xfId="0" applyFont="1" applyFill="1" applyBorder="1" applyAlignment="1">
      <alignment horizontal="center" vertical="center" textRotation="90" wrapText="1"/>
    </xf>
    <xf numFmtId="0" fontId="0" fillId="0" borderId="21" xfId="0" applyFill="1" applyBorder="1" applyAlignment="1">
      <alignment vertical="center"/>
    </xf>
    <xf numFmtId="0" fontId="8" fillId="0" borderId="47" xfId="0" applyFont="1" applyBorder="1" applyAlignment="1">
      <alignment horizontal="center" vertical="center" textRotation="90"/>
    </xf>
    <xf numFmtId="0" fontId="8" fillId="0" borderId="45" xfId="0" applyFont="1" applyBorder="1" applyAlignment="1">
      <alignment horizontal="center" vertical="center" textRotation="90"/>
    </xf>
    <xf numFmtId="0" fontId="8" fillId="0" borderId="48" xfId="0" applyFont="1" applyBorder="1" applyAlignment="1">
      <alignment horizontal="center" vertical="center" textRotation="90"/>
    </xf>
    <xf numFmtId="0" fontId="8" fillId="0" borderId="46" xfId="0" applyFont="1" applyBorder="1" applyAlignment="1">
      <alignment horizontal="center" vertical="center" textRotation="90"/>
    </xf>
    <xf numFmtId="0" fontId="3" fillId="3" borderId="31" xfId="0" applyFont="1" applyFill="1" applyBorder="1" applyAlignment="1">
      <alignment horizontal="center" vertical="center" wrapText="1"/>
    </xf>
    <xf numFmtId="0" fontId="15" fillId="3" borderId="32" xfId="0" applyFont="1" applyFill="1" applyBorder="1" applyAlignment="1">
      <alignment horizontal="center" vertical="center"/>
    </xf>
    <xf numFmtId="0" fontId="8" fillId="0" borderId="36" xfId="0" applyFont="1" applyFill="1" applyBorder="1" applyAlignment="1">
      <alignment horizontal="center" vertical="center" textRotation="90"/>
    </xf>
    <xf numFmtId="0" fontId="7" fillId="2" borderId="37" xfId="0" applyFont="1" applyFill="1" applyBorder="1" applyAlignment="1">
      <alignment horizontal="center" vertical="center" textRotation="90" wrapText="1" shrinkToFit="1"/>
    </xf>
    <xf numFmtId="0" fontId="7" fillId="2" borderId="29" xfId="0" applyFont="1" applyFill="1" applyBorder="1" applyAlignment="1">
      <alignment horizontal="center" vertical="center" textRotation="90" wrapText="1" shrinkToFit="1"/>
    </xf>
    <xf numFmtId="0" fontId="7" fillId="2" borderId="27" xfId="0" applyFont="1" applyFill="1" applyBorder="1" applyAlignment="1">
      <alignment horizontal="center" vertical="center" textRotation="90" wrapText="1" shrinkToFit="1"/>
    </xf>
    <xf numFmtId="0" fontId="8" fillId="2" borderId="37" xfId="0" applyFont="1" applyFill="1" applyBorder="1" applyAlignment="1">
      <alignment vertical="center" textRotation="90"/>
    </xf>
    <xf numFmtId="0" fontId="3" fillId="0" borderId="23" xfId="0" applyFont="1" applyFill="1" applyBorder="1" applyAlignment="1">
      <alignment horizontal="center" vertical="center" wrapText="1"/>
    </xf>
    <xf numFmtId="0" fontId="15" fillId="0" borderId="0" xfId="0" applyFont="1" applyFill="1" applyBorder="1" applyAlignment="1">
      <alignment horizontal="center" vertical="center"/>
    </xf>
    <xf numFmtId="0" fontId="3" fillId="0" borderId="23"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7" fillId="0" borderId="0" xfId="0" applyFont="1" applyFill="1" applyBorder="1" applyAlignment="1">
      <alignment horizontal="center" vertical="center" textRotation="90" wrapText="1"/>
    </xf>
    <xf numFmtId="0" fontId="0" fillId="0" borderId="0" xfId="0" applyFill="1" applyBorder="1" applyAlignment="1">
      <alignment horizontal="center" vertical="center" textRotation="90" wrapText="1"/>
    </xf>
    <xf numFmtId="0" fontId="15" fillId="3" borderId="33" xfId="0" applyFont="1" applyFill="1" applyBorder="1" applyAlignment="1">
      <alignment horizontal="center" vertical="center"/>
    </xf>
    <xf numFmtId="0" fontId="3" fillId="0" borderId="98" xfId="0" applyFont="1" applyBorder="1" applyAlignment="1" applyProtection="1">
      <alignment horizontal="left" vertical="center"/>
    </xf>
    <xf numFmtId="0" fontId="0" fillId="0" borderId="99" xfId="0" applyBorder="1" applyAlignment="1" applyProtection="1">
      <alignment horizontal="left" vertical="center"/>
    </xf>
    <xf numFmtId="0" fontId="1" fillId="6" borderId="39" xfId="0" applyFont="1" applyFill="1" applyBorder="1" applyAlignment="1">
      <alignment horizontal="left" vertical="center"/>
    </xf>
    <xf numFmtId="0" fontId="10" fillId="6" borderId="6" xfId="0" applyFont="1" applyFill="1" applyBorder="1" applyAlignment="1">
      <alignment horizontal="left" vertical="center"/>
    </xf>
    <xf numFmtId="0" fontId="1" fillId="0" borderId="125" xfId="0" applyFont="1" applyBorder="1" applyAlignment="1">
      <alignment horizontal="center" vertical="center"/>
    </xf>
    <xf numFmtId="0" fontId="1" fillId="0" borderId="0" xfId="0" applyFont="1" applyBorder="1" applyAlignment="1">
      <alignment horizontal="center" vertical="center"/>
    </xf>
    <xf numFmtId="0" fontId="1" fillId="0" borderId="14" xfId="0" applyFont="1" applyBorder="1" applyAlignment="1">
      <alignment horizontal="center" vertical="center"/>
    </xf>
    <xf numFmtId="0" fontId="8" fillId="0" borderId="100" xfId="0" applyFont="1" applyBorder="1" applyAlignment="1">
      <alignment horizontal="left" vertical="center" wrapText="1"/>
    </xf>
    <xf numFmtId="0" fontId="11" fillId="0" borderId="50" xfId="0" applyFont="1" applyBorder="1" applyAlignment="1">
      <alignment horizontal="left" vertical="center"/>
    </xf>
    <xf numFmtId="0" fontId="11" fillId="0" borderId="52" xfId="0" applyFont="1" applyBorder="1" applyAlignment="1">
      <alignment horizontal="left" vertical="center"/>
    </xf>
    <xf numFmtId="0" fontId="12"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6" fillId="0" borderId="6" xfId="0" applyFont="1" applyBorder="1" applyAlignment="1">
      <alignment horizontal="center" vertical="center" wrapText="1"/>
    </xf>
    <xf numFmtId="0" fontId="0" fillId="0" borderId="6" xfId="0" applyBorder="1" applyAlignment="1">
      <alignment horizontal="center" vertical="center" wrapText="1"/>
    </xf>
    <xf numFmtId="0" fontId="16" fillId="0" borderId="6" xfId="0" applyFont="1" applyBorder="1" applyAlignment="1">
      <alignment horizontal="center" vertical="center"/>
    </xf>
    <xf numFmtId="0" fontId="0" fillId="0" borderId="6" xfId="0" applyBorder="1" applyAlignment="1">
      <alignment horizontal="center" vertical="center"/>
    </xf>
    <xf numFmtId="0" fontId="15" fillId="0" borderId="51" xfId="0" applyFont="1" applyBorder="1" applyAlignment="1">
      <alignment horizontal="center" vertical="center"/>
    </xf>
    <xf numFmtId="0" fontId="15" fillId="0" borderId="50" xfId="0" applyFont="1" applyBorder="1" applyAlignment="1">
      <alignment horizontal="center" vertical="center"/>
    </xf>
    <xf numFmtId="0" fontId="15" fillId="0" borderId="52" xfId="0" applyFont="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0" fillId="0" borderId="30" xfId="0" applyFont="1" applyBorder="1" applyAlignment="1">
      <alignment horizontal="center" vertical="center"/>
    </xf>
    <xf numFmtId="0" fontId="0" fillId="0" borderId="30" xfId="0" applyBorder="1" applyAlignment="1">
      <alignment horizontal="center" vertical="center"/>
    </xf>
    <xf numFmtId="0" fontId="0" fillId="0" borderId="53" xfId="0" applyBorder="1" applyAlignment="1">
      <alignment horizontal="center" vertical="center"/>
    </xf>
  </cellXfs>
  <cellStyles count="6">
    <cellStyle name="Normale" xfId="0" builtinId="0"/>
    <cellStyle name="Normale 2" xfId="2"/>
    <cellStyle name="Normale 3" xfId="5"/>
    <cellStyle name="Normale 4" xfId="1"/>
    <cellStyle name="Percentuale 2" xfId="4"/>
    <cellStyle name="Valuta 2" xfId="3"/>
  </cellStyles>
  <dxfs count="3277">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FF"/>
      <color rgb="FF00FF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112058</xdr:colOff>
      <xdr:row>19</xdr:row>
      <xdr:rowOff>11206</xdr:rowOff>
    </xdr:from>
    <xdr:to>
      <xdr:col>7</xdr:col>
      <xdr:colOff>302558</xdr:colOff>
      <xdr:row>20</xdr:row>
      <xdr:rowOff>100853</xdr:rowOff>
    </xdr:to>
    <xdr:sp macro="" textlink="">
      <xdr:nvSpPr>
        <xdr:cNvPr id="2" name="Freccia in giù 1"/>
        <xdr:cNvSpPr/>
      </xdr:nvSpPr>
      <xdr:spPr>
        <a:xfrm>
          <a:off x="4235823" y="9121588"/>
          <a:ext cx="190500" cy="28014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it-IT"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lcolo%20parcelle%20DM%20140-2012_Rev3_Capil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olo DM 140-12"/>
      <sheetName val="Tabella-Z1"/>
      <sheetName val="Foglio3"/>
    </sheetNames>
    <sheetDataSet>
      <sheetData sheetId="0"/>
      <sheetData sheetId="1"/>
      <sheetData sheetId="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AP181"/>
  <sheetViews>
    <sheetView tabSelected="1" view="pageBreakPreview" zoomScale="85" zoomScaleNormal="85" zoomScaleSheetLayoutView="85" workbookViewId="0">
      <selection activeCell="B4" sqref="B4:AO4"/>
    </sheetView>
  </sheetViews>
  <sheetFormatPr defaultRowHeight="12.75" outlineLevelRow="1" x14ac:dyDescent="0.2"/>
  <cols>
    <col min="1" max="1" width="3.28515625" customWidth="1"/>
    <col min="2" max="2" width="3" bestFit="1" customWidth="1"/>
    <col min="3" max="3" width="10.7109375" customWidth="1"/>
    <col min="4" max="5" width="3" bestFit="1" customWidth="1"/>
    <col min="6" max="6" width="10.5703125" bestFit="1" customWidth="1"/>
    <col min="7" max="7" width="32.85546875" customWidth="1"/>
    <col min="8" max="8" width="6.28515625" style="32" customWidth="1"/>
    <col min="9" max="9" width="3.7109375" customWidth="1"/>
    <col min="10" max="10" width="6.7109375" hidden="1" customWidth="1"/>
    <col min="11" max="11" width="6.7109375" customWidth="1"/>
    <col min="12" max="12" width="3.7109375" customWidth="1"/>
    <col min="13" max="13" width="6.7109375" hidden="1" customWidth="1"/>
    <col min="14" max="14" width="6.7109375" customWidth="1"/>
    <col min="15" max="15" width="3.7109375" customWidth="1"/>
    <col min="16" max="16" width="6.7109375" hidden="1" customWidth="1"/>
    <col min="17" max="17" width="6.7109375" customWidth="1"/>
    <col min="18" max="18" width="3.7109375" customWidth="1"/>
    <col min="19" max="19" width="6.7109375" hidden="1" customWidth="1"/>
    <col min="20" max="20" width="6.7109375" customWidth="1"/>
    <col min="21" max="21" width="3.7109375" customWidth="1"/>
    <col min="22" max="22" width="6.7109375" hidden="1" customWidth="1"/>
    <col min="23" max="23" width="6.7109375" customWidth="1"/>
    <col min="24" max="24" width="3.7109375" customWidth="1"/>
    <col min="25" max="25" width="6.7109375" hidden="1" customWidth="1"/>
    <col min="26" max="26" width="6.7109375" customWidth="1"/>
    <col min="27" max="27" width="3.7109375" customWidth="1"/>
    <col min="28" max="28" width="6.7109375" hidden="1" customWidth="1"/>
    <col min="29" max="29" width="6.7109375" customWidth="1"/>
    <col min="30" max="30" width="3.7109375" customWidth="1"/>
    <col min="31" max="31" width="6.7109375" hidden="1" customWidth="1"/>
    <col min="32" max="32" width="6.7109375" customWidth="1"/>
    <col min="33" max="33" width="3.7109375" customWidth="1"/>
    <col min="34" max="34" width="6.7109375" hidden="1" customWidth="1"/>
    <col min="35" max="35" width="6.7109375" customWidth="1"/>
    <col min="36" max="36" width="3.7109375" customWidth="1"/>
    <col min="37" max="37" width="6.7109375" hidden="1" customWidth="1"/>
    <col min="38" max="38" width="6.7109375" customWidth="1"/>
    <col min="39" max="39" width="3.7109375" customWidth="1"/>
    <col min="40" max="40" width="6.7109375" hidden="1" customWidth="1"/>
    <col min="41" max="41" width="7.7109375" customWidth="1"/>
    <col min="42" max="42" width="3.28515625" customWidth="1"/>
    <col min="44" max="44" width="3.7109375" customWidth="1"/>
  </cols>
  <sheetData>
    <row r="1" spans="1:42" x14ac:dyDescent="0.2">
      <c r="A1" s="1"/>
      <c r="B1" s="1"/>
      <c r="C1" s="2"/>
      <c r="D1" s="3"/>
      <c r="E1" s="3"/>
      <c r="F1" s="3"/>
      <c r="G1" s="3"/>
      <c r="H1" s="3"/>
      <c r="I1" s="3"/>
      <c r="J1" s="3"/>
      <c r="K1" s="3"/>
      <c r="L1" s="3"/>
      <c r="M1" s="3"/>
      <c r="N1" s="3"/>
      <c r="O1" s="3"/>
      <c r="P1" s="3"/>
      <c r="Q1" s="3"/>
      <c r="R1" s="3"/>
      <c r="S1" s="3"/>
      <c r="T1" s="3"/>
      <c r="U1" s="3"/>
      <c r="V1" s="3"/>
      <c r="W1" s="3"/>
      <c r="X1" s="3"/>
      <c r="Y1" s="3"/>
      <c r="Z1" s="3"/>
      <c r="AA1" s="4"/>
      <c r="AB1" s="4"/>
      <c r="AC1" s="4"/>
    </row>
    <row r="2" spans="1:42" ht="45" customHeight="1" x14ac:dyDescent="0.2">
      <c r="A2" s="1"/>
      <c r="B2" s="414" t="s">
        <v>351</v>
      </c>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6"/>
      <c r="AO2" s="416"/>
    </row>
    <row r="3" spans="1:42" ht="12" customHeight="1" x14ac:dyDescent="0.2">
      <c r="A3" s="1"/>
      <c r="B3" s="164"/>
      <c r="C3" s="165"/>
      <c r="D3" s="165"/>
      <c r="E3" s="165"/>
      <c r="F3" s="165"/>
      <c r="G3" s="165"/>
      <c r="H3" s="165"/>
      <c r="I3" s="165"/>
      <c r="J3" s="165"/>
      <c r="K3" s="165"/>
      <c r="L3" s="165"/>
      <c r="M3" s="165"/>
      <c r="N3" s="165"/>
      <c r="O3" s="165"/>
      <c r="P3" s="165"/>
      <c r="Q3" s="165"/>
      <c r="R3" s="165"/>
      <c r="S3" s="165"/>
      <c r="T3" s="165"/>
      <c r="U3" s="335"/>
      <c r="V3" s="335"/>
      <c r="W3" s="335"/>
      <c r="X3" s="165"/>
      <c r="Y3" s="165"/>
      <c r="Z3" s="165"/>
      <c r="AA3" s="165"/>
      <c r="AB3" s="165"/>
      <c r="AC3" s="165"/>
      <c r="AD3" s="165"/>
      <c r="AE3" s="165"/>
      <c r="AF3" s="165"/>
      <c r="AG3" s="165"/>
      <c r="AH3" s="165"/>
      <c r="AI3" s="165"/>
      <c r="AJ3" s="165"/>
      <c r="AK3" s="165"/>
      <c r="AL3" s="165"/>
      <c r="AM3" s="165"/>
      <c r="AN3" s="217"/>
      <c r="AO3" s="217"/>
    </row>
    <row r="4" spans="1:42" ht="104.25" customHeight="1" x14ac:dyDescent="0.2">
      <c r="A4" s="1"/>
      <c r="B4" s="417" t="s">
        <v>352</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9"/>
      <c r="AO4" s="419"/>
    </row>
    <row r="5" spans="1:42" x14ac:dyDescent="0.2">
      <c r="A5" s="5"/>
      <c r="B5" s="104"/>
      <c r="C5" s="104"/>
      <c r="D5" s="104"/>
      <c r="E5" s="104"/>
      <c r="F5" s="104"/>
      <c r="G5" s="104"/>
      <c r="H5" s="105"/>
      <c r="I5" s="104"/>
      <c r="J5" s="104"/>
      <c r="K5" s="104"/>
      <c r="L5" s="104"/>
      <c r="M5" s="104"/>
      <c r="N5" s="104"/>
      <c r="O5" s="104"/>
      <c r="P5" s="104"/>
      <c r="Q5" s="104"/>
      <c r="R5" s="104"/>
      <c r="S5" s="104"/>
      <c r="T5" s="104"/>
      <c r="U5" s="104"/>
      <c r="V5" s="104"/>
      <c r="W5" s="104"/>
      <c r="X5" s="104"/>
      <c r="Y5" s="104"/>
      <c r="Z5" s="104"/>
      <c r="AA5" s="104"/>
      <c r="AB5" s="104"/>
      <c r="AC5" s="104"/>
      <c r="AD5" s="106"/>
      <c r="AE5" s="106"/>
      <c r="AF5" s="106"/>
      <c r="AG5" s="106"/>
      <c r="AH5" s="106"/>
      <c r="AI5" s="106"/>
      <c r="AJ5" s="106"/>
      <c r="AK5" s="106"/>
      <c r="AL5" s="106"/>
      <c r="AM5" s="106"/>
      <c r="AN5" s="106"/>
      <c r="AO5" s="106"/>
      <c r="AP5" s="7"/>
    </row>
    <row r="6" spans="1:42" ht="29.25" customHeight="1" x14ac:dyDescent="0.2">
      <c r="A6" s="5"/>
      <c r="B6" s="414" t="s">
        <v>353</v>
      </c>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1"/>
      <c r="AO6" s="421"/>
      <c r="AP6" s="7"/>
    </row>
    <row r="7" spans="1:42" ht="17.25" customHeight="1" x14ac:dyDescent="0.2">
      <c r="A7" s="5"/>
      <c r="B7" s="422" t="s">
        <v>237</v>
      </c>
      <c r="C7" s="423"/>
      <c r="D7" s="423"/>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3"/>
      <c r="AI7" s="423"/>
      <c r="AJ7" s="423"/>
      <c r="AK7" s="423"/>
      <c r="AL7" s="423"/>
      <c r="AM7" s="423"/>
      <c r="AN7" s="416"/>
      <c r="AO7" s="416"/>
      <c r="AP7" s="7"/>
    </row>
    <row r="8" spans="1:42" ht="45" customHeight="1" x14ac:dyDescent="0.2">
      <c r="A8" s="5"/>
      <c r="B8" s="441" t="s">
        <v>355</v>
      </c>
      <c r="C8" s="416"/>
      <c r="D8" s="416"/>
      <c r="E8" s="416"/>
      <c r="F8" s="416"/>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7"/>
    </row>
    <row r="9" spans="1:42" ht="45" customHeight="1" x14ac:dyDescent="0.2">
      <c r="A9" s="5"/>
      <c r="B9" s="441" t="s">
        <v>370</v>
      </c>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7"/>
    </row>
    <row r="10" spans="1:42" ht="45" customHeight="1" x14ac:dyDescent="0.2">
      <c r="A10" s="5"/>
      <c r="B10" s="441" t="s">
        <v>356</v>
      </c>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7"/>
    </row>
    <row r="11" spans="1:42" x14ac:dyDescent="0.2">
      <c r="A11" s="5"/>
      <c r="B11" s="107"/>
      <c r="C11" s="107"/>
      <c r="D11" s="107"/>
      <c r="E11" s="107"/>
      <c r="F11" s="107"/>
      <c r="G11" s="107"/>
      <c r="H11" s="108"/>
      <c r="I11" s="107"/>
      <c r="J11" s="107"/>
      <c r="K11" s="107"/>
      <c r="L11" s="107"/>
      <c r="M11" s="107"/>
      <c r="N11" s="107"/>
      <c r="O11" s="107"/>
      <c r="P11" s="107"/>
      <c r="Q11" s="107"/>
      <c r="R11" s="107"/>
      <c r="S11" s="107"/>
      <c r="T11" s="107"/>
      <c r="U11" s="107"/>
      <c r="V11" s="107"/>
      <c r="W11" s="107"/>
      <c r="X11" s="107"/>
      <c r="Y11" s="107"/>
      <c r="Z11" s="107"/>
      <c r="AA11" s="109"/>
      <c r="AB11" s="109"/>
      <c r="AC11" s="109"/>
      <c r="AD11" s="110"/>
      <c r="AE11" s="110"/>
      <c r="AF11" s="110"/>
      <c r="AG11" s="110"/>
      <c r="AH11" s="110"/>
      <c r="AI11" s="110"/>
      <c r="AJ11" s="110"/>
      <c r="AK11" s="110"/>
      <c r="AL11" s="110"/>
      <c r="AM11" s="110"/>
      <c r="AN11" s="110"/>
      <c r="AO11" s="110"/>
      <c r="AP11" s="7"/>
    </row>
    <row r="12" spans="1:42" ht="45" customHeight="1" x14ac:dyDescent="0.2">
      <c r="A12" s="9"/>
      <c r="B12" s="424" t="s">
        <v>350</v>
      </c>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16"/>
      <c r="AO12" s="416"/>
      <c r="AP12" s="8"/>
    </row>
    <row r="13" spans="1:42" ht="13.5" thickBot="1" x14ac:dyDescent="0.25">
      <c r="A13" s="5"/>
      <c r="B13" s="109"/>
      <c r="C13" s="109"/>
      <c r="D13" s="109"/>
      <c r="E13" s="109"/>
      <c r="F13" s="109"/>
      <c r="G13" s="109"/>
      <c r="H13" s="111"/>
      <c r="I13" s="109"/>
      <c r="J13" s="109"/>
      <c r="K13" s="109"/>
      <c r="L13" s="109"/>
      <c r="M13" s="109"/>
      <c r="N13" s="109"/>
      <c r="O13" s="109"/>
      <c r="P13" s="109"/>
      <c r="Q13" s="109"/>
      <c r="R13" s="109"/>
      <c r="S13" s="109"/>
      <c r="T13" s="109"/>
      <c r="U13" s="109"/>
      <c r="V13" s="109"/>
      <c r="W13" s="109"/>
      <c r="X13" s="109"/>
      <c r="Y13" s="109"/>
      <c r="Z13" s="109"/>
      <c r="AA13" s="109"/>
      <c r="AB13" s="109"/>
      <c r="AC13" s="109"/>
      <c r="AD13" s="110"/>
      <c r="AE13" s="110"/>
      <c r="AF13" s="110"/>
      <c r="AG13" s="110"/>
      <c r="AH13" s="110"/>
      <c r="AI13" s="110"/>
      <c r="AJ13" s="110"/>
      <c r="AK13" s="110"/>
      <c r="AL13" s="110"/>
      <c r="AM13" s="110"/>
      <c r="AN13" s="110"/>
      <c r="AO13" s="110"/>
      <c r="AP13" s="7"/>
    </row>
    <row r="14" spans="1:42" ht="16.5" customHeight="1" x14ac:dyDescent="0.2">
      <c r="A14" s="5"/>
      <c r="B14" s="434" t="s">
        <v>340</v>
      </c>
      <c r="C14" s="435"/>
      <c r="D14" s="435"/>
      <c r="E14" s="435"/>
      <c r="F14" s="435"/>
      <c r="G14" s="435"/>
      <c r="H14" s="435"/>
      <c r="I14" s="218"/>
      <c r="J14" s="218"/>
      <c r="K14" s="218"/>
      <c r="L14" s="218"/>
      <c r="M14" s="218"/>
      <c r="N14" s="218"/>
      <c r="O14" s="218"/>
      <c r="P14" s="218"/>
      <c r="Q14" s="218"/>
      <c r="R14" s="218"/>
      <c r="S14" s="218"/>
      <c r="T14" s="218"/>
      <c r="U14" s="218"/>
      <c r="V14" s="218"/>
      <c r="W14" s="218"/>
      <c r="X14" s="218"/>
      <c r="Y14" s="218"/>
      <c r="Z14" s="218"/>
      <c r="AA14" s="219"/>
      <c r="AB14" s="219"/>
      <c r="AC14" s="219"/>
      <c r="AD14" s="219"/>
      <c r="AE14" s="219"/>
      <c r="AF14" s="219"/>
      <c r="AG14" s="220"/>
      <c r="AH14" s="220"/>
      <c r="AI14" s="220"/>
      <c r="AJ14" s="221"/>
      <c r="AK14" s="221"/>
      <c r="AL14" s="221"/>
      <c r="AM14" s="221"/>
      <c r="AN14" s="221"/>
      <c r="AO14" s="222"/>
      <c r="AP14" s="7"/>
    </row>
    <row r="15" spans="1:42" ht="15" customHeight="1" x14ac:dyDescent="0.2">
      <c r="A15" s="5"/>
      <c r="B15" s="436" t="s">
        <v>341</v>
      </c>
      <c r="C15" s="437"/>
      <c r="D15" s="437"/>
      <c r="E15" s="437"/>
      <c r="F15" s="437"/>
      <c r="G15" s="437"/>
      <c r="H15" s="437"/>
      <c r="I15" s="426" t="s">
        <v>343</v>
      </c>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7"/>
      <c r="AM15" s="427"/>
      <c r="AN15" s="428"/>
      <c r="AO15" s="429"/>
      <c r="AP15" s="7"/>
    </row>
    <row r="16" spans="1:42" ht="70.5" customHeight="1" x14ac:dyDescent="0.2">
      <c r="A16" s="5"/>
      <c r="B16" s="438" t="s">
        <v>349</v>
      </c>
      <c r="C16" s="439"/>
      <c r="D16" s="439"/>
      <c r="E16" s="439"/>
      <c r="F16" s="439"/>
      <c r="G16" s="439"/>
      <c r="H16" s="440"/>
      <c r="I16" s="430" t="s">
        <v>252</v>
      </c>
      <c r="J16" s="525"/>
      <c r="K16" s="432"/>
      <c r="L16" s="430" t="s">
        <v>253</v>
      </c>
      <c r="M16" s="431"/>
      <c r="N16" s="432"/>
      <c r="O16" s="430" t="s">
        <v>254</v>
      </c>
      <c r="P16" s="431"/>
      <c r="Q16" s="432"/>
      <c r="R16" s="430" t="s">
        <v>255</v>
      </c>
      <c r="S16" s="431"/>
      <c r="T16" s="432"/>
      <c r="U16" s="430" t="s">
        <v>371</v>
      </c>
      <c r="V16" s="431"/>
      <c r="W16" s="432"/>
      <c r="X16" s="430" t="s">
        <v>256</v>
      </c>
      <c r="Y16" s="431"/>
      <c r="Z16" s="432"/>
      <c r="AA16" s="430" t="s">
        <v>257</v>
      </c>
      <c r="AB16" s="431"/>
      <c r="AC16" s="432"/>
      <c r="AD16" s="430" t="s">
        <v>3</v>
      </c>
      <c r="AE16" s="431"/>
      <c r="AF16" s="432"/>
      <c r="AG16" s="430" t="s">
        <v>259</v>
      </c>
      <c r="AH16" s="431"/>
      <c r="AI16" s="432"/>
      <c r="AJ16" s="430" t="s">
        <v>258</v>
      </c>
      <c r="AK16" s="431"/>
      <c r="AL16" s="432"/>
      <c r="AM16" s="430" t="s">
        <v>4</v>
      </c>
      <c r="AN16" s="431"/>
      <c r="AO16" s="433"/>
      <c r="AP16" s="7"/>
    </row>
    <row r="17" spans="1:42" ht="100.5" customHeight="1" x14ac:dyDescent="0.2">
      <c r="A17" s="1"/>
      <c r="B17" s="528" t="s">
        <v>337</v>
      </c>
      <c r="C17" s="529"/>
      <c r="D17" s="529"/>
      <c r="E17" s="529"/>
      <c r="F17" s="223" t="s">
        <v>0</v>
      </c>
      <c r="G17" s="224" t="str">
        <f>CONCATENATE("Importo complessivo opere: €",SUM(I17:AM17))</f>
        <v>Importo complessivo opere: €0</v>
      </c>
      <c r="H17" s="225"/>
      <c r="I17" s="410"/>
      <c r="J17" s="411"/>
      <c r="K17" s="412"/>
      <c r="L17" s="410"/>
      <c r="M17" s="411"/>
      <c r="N17" s="412"/>
      <c r="O17" s="410"/>
      <c r="P17" s="411"/>
      <c r="Q17" s="412"/>
      <c r="R17" s="410"/>
      <c r="S17" s="411"/>
      <c r="T17" s="412"/>
      <c r="U17" s="410"/>
      <c r="V17" s="411"/>
      <c r="W17" s="412"/>
      <c r="X17" s="410"/>
      <c r="Y17" s="411"/>
      <c r="Z17" s="412"/>
      <c r="AA17" s="410"/>
      <c r="AB17" s="411"/>
      <c r="AC17" s="412"/>
      <c r="AD17" s="410"/>
      <c r="AE17" s="411"/>
      <c r="AF17" s="412"/>
      <c r="AG17" s="410"/>
      <c r="AH17" s="411"/>
      <c r="AI17" s="412"/>
      <c r="AJ17" s="410"/>
      <c r="AK17" s="411"/>
      <c r="AL17" s="412"/>
      <c r="AM17" s="410"/>
      <c r="AN17" s="411"/>
      <c r="AO17" s="413"/>
      <c r="AP17" s="10"/>
    </row>
    <row r="18" spans="1:42" ht="15" customHeight="1" thickBot="1" x14ac:dyDescent="0.25">
      <c r="A18" s="1"/>
      <c r="B18" s="530" t="s">
        <v>338</v>
      </c>
      <c r="C18" s="531"/>
      <c r="D18" s="531"/>
      <c r="E18" s="531"/>
      <c r="F18" s="226" t="s">
        <v>1</v>
      </c>
      <c r="G18" s="227"/>
      <c r="H18" s="228"/>
      <c r="I18" s="400" t="str">
        <f>IF(I17&lt;&gt;0,0.03+10/POWER(I17,0.4),"0")</f>
        <v>0</v>
      </c>
      <c r="J18" s="401"/>
      <c r="K18" s="402"/>
      <c r="L18" s="400" t="str">
        <f>IF(L17&lt;&gt;0,0.03+10/POWER(L17,0.4),"0")</f>
        <v>0</v>
      </c>
      <c r="M18" s="401"/>
      <c r="N18" s="402"/>
      <c r="O18" s="400" t="str">
        <f>IF(O17&lt;&gt;0,0.03+10/POWER(O17,0.4),"0")</f>
        <v>0</v>
      </c>
      <c r="P18" s="401"/>
      <c r="Q18" s="402"/>
      <c r="R18" s="400" t="str">
        <f>IF(R17&lt;&gt;0,0.03+10/POWER(R17,0.4),"0")</f>
        <v>0</v>
      </c>
      <c r="S18" s="401"/>
      <c r="T18" s="402"/>
      <c r="U18" s="400" t="str">
        <f>IF(U17&lt;&gt;0,0.03+10/POWER(U17,0.4),"0")</f>
        <v>0</v>
      </c>
      <c r="V18" s="401"/>
      <c r="W18" s="402"/>
      <c r="X18" s="400" t="str">
        <f>IF(X17&lt;&gt;0,0.03+10/POWER(X17,0.4),"0")</f>
        <v>0</v>
      </c>
      <c r="Y18" s="401"/>
      <c r="Z18" s="402"/>
      <c r="AA18" s="400" t="str">
        <f>IF(AA17&lt;&gt;0,0.03+10/POWER(AA17,0.4),"0")</f>
        <v>0</v>
      </c>
      <c r="AB18" s="401"/>
      <c r="AC18" s="402"/>
      <c r="AD18" s="400" t="str">
        <f>IF(AD17&lt;&gt;0,0.03+10/POWER(AD17,0.4),"0")</f>
        <v>0</v>
      </c>
      <c r="AE18" s="401"/>
      <c r="AF18" s="402"/>
      <c r="AG18" s="400" t="str">
        <f>IF(AG17&lt;&gt;0,0.03+10/POWER(AG17,0.4),"0")</f>
        <v>0</v>
      </c>
      <c r="AH18" s="401"/>
      <c r="AI18" s="402"/>
      <c r="AJ18" s="400" t="str">
        <f>IF(AJ17&lt;&gt;0,0.03+10/POWER(AJ17,0.4),"0")</f>
        <v>0</v>
      </c>
      <c r="AK18" s="401"/>
      <c r="AL18" s="402"/>
      <c r="AM18" s="400" t="str">
        <f>IF(AM17&lt;&gt;0,0.03+10/POWER(AM17,0.4),"0")</f>
        <v>0</v>
      </c>
      <c r="AN18" s="401"/>
      <c r="AO18" s="403"/>
      <c r="AP18" s="11"/>
    </row>
    <row r="19" spans="1:42" ht="150.94999999999999" customHeight="1" thickBot="1" x14ac:dyDescent="0.25">
      <c r="A19" s="1"/>
      <c r="B19" s="535" t="s">
        <v>344</v>
      </c>
      <c r="C19" s="536"/>
      <c r="D19" s="536"/>
      <c r="E19" s="536"/>
      <c r="F19" s="536"/>
      <c r="G19" s="536"/>
      <c r="H19" s="229" t="s">
        <v>347</v>
      </c>
      <c r="I19" s="537" t="s">
        <v>298</v>
      </c>
      <c r="J19" s="537"/>
      <c r="K19" s="396"/>
      <c r="L19" s="394"/>
      <c r="M19" s="395"/>
      <c r="N19" s="396"/>
      <c r="O19" s="394"/>
      <c r="P19" s="395"/>
      <c r="Q19" s="396"/>
      <c r="R19" s="394"/>
      <c r="S19" s="395"/>
      <c r="T19" s="396"/>
      <c r="U19" s="394"/>
      <c r="V19" s="395"/>
      <c r="W19" s="396"/>
      <c r="X19" s="394"/>
      <c r="Y19" s="395"/>
      <c r="Z19" s="396"/>
      <c r="AA19" s="394"/>
      <c r="AB19" s="395"/>
      <c r="AC19" s="396"/>
      <c r="AD19" s="394"/>
      <c r="AE19" s="395"/>
      <c r="AF19" s="396"/>
      <c r="AG19" s="394"/>
      <c r="AH19" s="395"/>
      <c r="AI19" s="396"/>
      <c r="AJ19" s="394"/>
      <c r="AK19" s="395"/>
      <c r="AL19" s="396"/>
      <c r="AM19" s="394"/>
      <c r="AN19" s="395"/>
      <c r="AO19" s="405"/>
      <c r="AP19" s="11"/>
    </row>
    <row r="20" spans="1:42" ht="15" customHeight="1" x14ac:dyDescent="0.2">
      <c r="A20" s="1"/>
      <c r="B20" s="444" t="s">
        <v>339</v>
      </c>
      <c r="C20" s="445"/>
      <c r="D20" s="445"/>
      <c r="E20" s="446"/>
      <c r="F20" s="450" t="s">
        <v>2</v>
      </c>
      <c r="G20" s="452" t="s">
        <v>345</v>
      </c>
      <c r="H20" s="453"/>
      <c r="I20" s="526" t="str">
        <f>IF(I19&lt;&gt;"",VLOOKUP(I19,'Tabella-Z1'!$B$4:$F$11,5),"")</f>
        <v>(0,7-1,3)</v>
      </c>
      <c r="J20" s="527"/>
      <c r="K20" s="402"/>
      <c r="L20" s="406" t="str">
        <f>IF(L19&lt;&gt;"",VLOOKUP(L19,'Tabella-Z1'!$B$12:$F$14,5),"")</f>
        <v/>
      </c>
      <c r="M20" s="407"/>
      <c r="N20" s="408"/>
      <c r="O20" s="406" t="str">
        <f>IF(O19&lt;&gt;"",VLOOKUP(O19,'Tabella-Z1'!$B$15:$F$20,5),"")</f>
        <v/>
      </c>
      <c r="P20" s="407"/>
      <c r="Q20" s="408"/>
      <c r="R20" s="406" t="str">
        <f>IF(R19&lt;&gt;"",VLOOKUP(R19,'Tabella-Z1'!$B$15:$F$20,5),"")</f>
        <v/>
      </c>
      <c r="S20" s="407"/>
      <c r="T20" s="408"/>
      <c r="U20" s="406" t="str">
        <f>IF(U19&lt;&gt;"",VLOOKUP(U19,'Tabella-Z1'!$B$15:$F$20,5),"")</f>
        <v/>
      </c>
      <c r="V20" s="407"/>
      <c r="W20" s="408"/>
      <c r="X20" s="406" t="str">
        <f>IF(X19&lt;&gt;"",VLOOKUP(X19,'Tabella-Z1'!$B$21:$F$24,5),"")</f>
        <v/>
      </c>
      <c r="Y20" s="407"/>
      <c r="Z20" s="408"/>
      <c r="AA20" s="406" t="str">
        <f>IF(AA19&lt;&gt;"",VLOOKUP(AA19,'Tabella-Z1'!$B$25:$F$26,5),"")</f>
        <v/>
      </c>
      <c r="AB20" s="407"/>
      <c r="AC20" s="408"/>
      <c r="AD20" s="406" t="str">
        <f>IF(AD19&lt;&gt;"",VLOOKUP(AD19,'Tabella-Z1'!$B$27:$F$29,5),"")</f>
        <v/>
      </c>
      <c r="AE20" s="407"/>
      <c r="AF20" s="408"/>
      <c r="AG20" s="406" t="str">
        <f>IF(AG19&lt;&gt;"",VLOOKUP(AG19,'Tabella-Z1'!$B$30:$F$33,5),"")</f>
        <v/>
      </c>
      <c r="AH20" s="407"/>
      <c r="AI20" s="408"/>
      <c r="AJ20" s="406" t="str">
        <f>IF(AJ19&lt;&gt;"",VLOOKUP(AJ19,'Tabella-Z1'!$B$34:$F$37,5),"")</f>
        <v/>
      </c>
      <c r="AK20" s="407"/>
      <c r="AL20" s="408"/>
      <c r="AM20" s="406" t="str">
        <f>IF(AM19&lt;&gt;"",VLOOKUP(AM19,'Tabella-Z1'!$B$38:$F$38,5),"")</f>
        <v/>
      </c>
      <c r="AN20" s="407"/>
      <c r="AO20" s="409"/>
      <c r="AP20" s="11"/>
    </row>
    <row r="21" spans="1:42" ht="15" customHeight="1" thickBot="1" x14ac:dyDescent="0.25">
      <c r="A21" s="1"/>
      <c r="B21" s="447"/>
      <c r="C21" s="448"/>
      <c r="D21" s="448"/>
      <c r="E21" s="449"/>
      <c r="F21" s="451"/>
      <c r="G21" s="451"/>
      <c r="H21" s="454"/>
      <c r="I21" s="397">
        <v>1</v>
      </c>
      <c r="J21" s="398"/>
      <c r="K21" s="399"/>
      <c r="L21" s="397"/>
      <c r="M21" s="398"/>
      <c r="N21" s="399"/>
      <c r="O21" s="397"/>
      <c r="P21" s="398"/>
      <c r="Q21" s="399"/>
      <c r="R21" s="397"/>
      <c r="S21" s="398"/>
      <c r="T21" s="399"/>
      <c r="U21" s="397"/>
      <c r="V21" s="398"/>
      <c r="W21" s="399"/>
      <c r="X21" s="397"/>
      <c r="Y21" s="398"/>
      <c r="Z21" s="399"/>
      <c r="AA21" s="397"/>
      <c r="AB21" s="398"/>
      <c r="AC21" s="399"/>
      <c r="AD21" s="397"/>
      <c r="AE21" s="398"/>
      <c r="AF21" s="399"/>
      <c r="AG21" s="397"/>
      <c r="AH21" s="398"/>
      <c r="AI21" s="399"/>
      <c r="AJ21" s="397"/>
      <c r="AK21" s="398"/>
      <c r="AL21" s="399"/>
      <c r="AM21" s="397"/>
      <c r="AN21" s="398"/>
      <c r="AO21" s="404"/>
      <c r="AP21" s="4"/>
    </row>
    <row r="22" spans="1:42" ht="9.9499999999999993" customHeight="1" thickBot="1" x14ac:dyDescent="0.25">
      <c r="A22" s="1"/>
      <c r="B22" s="230"/>
      <c r="C22" s="231"/>
      <c r="D22" s="231"/>
      <c r="E22" s="232"/>
      <c r="F22" s="232"/>
      <c r="G22" s="232"/>
      <c r="H22" s="233"/>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5"/>
      <c r="AN22" s="235"/>
      <c r="AO22" s="236"/>
      <c r="AP22" s="4"/>
    </row>
    <row r="23" spans="1:42" ht="18" customHeight="1" outlineLevel="1" thickBot="1" x14ac:dyDescent="0.25">
      <c r="A23" s="1"/>
      <c r="B23" s="376" t="str">
        <f>B24</f>
        <v xml:space="preserve"> DEFINIZIONE DELLE PREMESSE, CONSULENZA E STUDIO DI FATTIBILITA  </v>
      </c>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7"/>
      <c r="AM23" s="377"/>
      <c r="AN23" s="378"/>
      <c r="AO23" s="379"/>
      <c r="AP23" s="4"/>
    </row>
    <row r="24" spans="1:42" ht="24.95" customHeight="1" outlineLevel="1" x14ac:dyDescent="0.2">
      <c r="A24" s="1"/>
      <c r="B24" s="521" t="s">
        <v>5</v>
      </c>
      <c r="C24" s="523" t="s">
        <v>6</v>
      </c>
      <c r="D24" s="468" t="s">
        <v>7</v>
      </c>
      <c r="E24" s="497" t="s">
        <v>8</v>
      </c>
      <c r="F24" s="237" t="s">
        <v>9</v>
      </c>
      <c r="G24" s="238" t="s">
        <v>10</v>
      </c>
      <c r="H24" s="239"/>
      <c r="I24" s="240"/>
      <c r="J24" s="241">
        <f>IF($H24="X",K24,IF(I24="X",K24,0))</f>
        <v>0</v>
      </c>
      <c r="K24" s="242">
        <f>'Tabella coef-Q'!I22</f>
        <v>4.4999999999999998E-2</v>
      </c>
      <c r="L24" s="243"/>
      <c r="M24" s="241">
        <f>IF($H24="X",N24,IF(L24="X",N24,0))</f>
        <v>0</v>
      </c>
      <c r="N24" s="242">
        <f>'Tabella coef-Q'!J22</f>
        <v>4.4999999999999998E-2</v>
      </c>
      <c r="O24" s="243"/>
      <c r="P24" s="241">
        <f>IF($H24="X",Q24,IF(O24="X",Q24,0))</f>
        <v>0</v>
      </c>
      <c r="Q24" s="242">
        <f>'Tabella coef-Q'!K22</f>
        <v>4.4999999999999998E-2</v>
      </c>
      <c r="R24" s="243"/>
      <c r="S24" s="241">
        <f>IF($H24="X",T24,IF(R24="X",T24,0))</f>
        <v>0</v>
      </c>
      <c r="T24" s="242">
        <f>'Tabella coef-Q'!L22</f>
        <v>4.4999999999999998E-2</v>
      </c>
      <c r="U24" s="243"/>
      <c r="V24" s="241">
        <f>IF($H24="X",W24,IF(U24="X",W24,0))</f>
        <v>0</v>
      </c>
      <c r="W24" s="242">
        <f>'Tabella coef-Q'!M22</f>
        <v>4.4999999999999998E-2</v>
      </c>
      <c r="X24" s="243"/>
      <c r="Y24" s="241">
        <f>IF($H24="X",Z24,IF(X24="X",Z24,0))</f>
        <v>0</v>
      </c>
      <c r="Z24" s="242">
        <f>'Tabella coef-Q'!N22</f>
        <v>0.04</v>
      </c>
      <c r="AA24" s="243"/>
      <c r="AB24" s="241">
        <f>IF($H24="X",AC24,IF(AA24="X",AC24,0))</f>
        <v>0</v>
      </c>
      <c r="AC24" s="242">
        <f>'Tabella coef-Q'!O22</f>
        <v>3.5000000000000003E-2</v>
      </c>
      <c r="AD24" s="243"/>
      <c r="AE24" s="241">
        <f>IF($H24="X",AF24,IF(AD24="X",AF24,0))</f>
        <v>0</v>
      </c>
      <c r="AF24" s="242">
        <f>'Tabella coef-Q'!P22</f>
        <v>0.05</v>
      </c>
      <c r="AG24" s="243"/>
      <c r="AH24" s="241">
        <f>IF($H24="X",AI24,IF(AG24="X",AI24,0))</f>
        <v>0</v>
      </c>
      <c r="AI24" s="242">
        <f>'Tabella coef-Q'!Q22</f>
        <v>0.04</v>
      </c>
      <c r="AJ24" s="243"/>
      <c r="AK24" s="241">
        <f>IF($H24="X",AL24,IF(AJ24="X",AL24,0))</f>
        <v>0</v>
      </c>
      <c r="AL24" s="242">
        <f>'Tabella coef-Q'!R22</f>
        <v>0.04</v>
      </c>
      <c r="AM24" s="366"/>
      <c r="AN24" s="367"/>
      <c r="AO24" s="368"/>
      <c r="AP24" s="4"/>
    </row>
    <row r="25" spans="1:42" ht="35.1" customHeight="1" outlineLevel="1" x14ac:dyDescent="0.2">
      <c r="A25" s="1"/>
      <c r="B25" s="521"/>
      <c r="C25" s="523"/>
      <c r="D25" s="468"/>
      <c r="E25" s="497"/>
      <c r="F25" s="244" t="s">
        <v>11</v>
      </c>
      <c r="G25" s="245" t="s">
        <v>12</v>
      </c>
      <c r="H25" s="246"/>
      <c r="I25" s="240"/>
      <c r="J25" s="241">
        <f>IF($H25="X",K25,IF(I25="X",K25,0))</f>
        <v>0</v>
      </c>
      <c r="K25" s="242">
        <f>'Tabella coef-Q'!I23</f>
        <v>0.09</v>
      </c>
      <c r="L25" s="247"/>
      <c r="M25" s="248">
        <f>IF($H25="X",N25,IF(L25="X",N25,0))</f>
        <v>0</v>
      </c>
      <c r="N25" s="242">
        <f>'Tabella coef-Q'!J23</f>
        <v>0.09</v>
      </c>
      <c r="O25" s="247"/>
      <c r="P25" s="248">
        <f>IF($H25="X",Q25,IF(O25="X",Q25,0))</f>
        <v>0</v>
      </c>
      <c r="Q25" s="242">
        <f>'Tabella coef-Q'!K23</f>
        <v>0.09</v>
      </c>
      <c r="R25" s="247"/>
      <c r="S25" s="248">
        <f>IF($H25="X",T25,IF(R25="X",T25,0))</f>
        <v>0</v>
      </c>
      <c r="T25" s="242">
        <f>'Tabella coef-Q'!L23</f>
        <v>0.09</v>
      </c>
      <c r="U25" s="247"/>
      <c r="V25" s="248">
        <f>IF($H25="X",W25,IF(U25="X",W25,0))</f>
        <v>0</v>
      </c>
      <c r="W25" s="242">
        <f>'Tabella coef-Q'!M23</f>
        <v>0.09</v>
      </c>
      <c r="X25" s="247"/>
      <c r="Y25" s="248">
        <f>IF($H25="X",Z25,IF(X25="X",Z25,0))</f>
        <v>0</v>
      </c>
      <c r="Z25" s="242">
        <f>'Tabella coef-Q'!N23</f>
        <v>0.08</v>
      </c>
      <c r="AA25" s="247"/>
      <c r="AB25" s="248">
        <f>IF($H25="X",AC25,IF(AA25="X",AC25,0))</f>
        <v>0</v>
      </c>
      <c r="AC25" s="242">
        <f>'Tabella coef-Q'!O23</f>
        <v>7.0000000000000007E-2</v>
      </c>
      <c r="AD25" s="247"/>
      <c r="AE25" s="248">
        <f>IF($H25="X",AF25,IF(AD25="X",AF25,0))</f>
        <v>0</v>
      </c>
      <c r="AF25" s="242">
        <f>'Tabella coef-Q'!P23</f>
        <v>0.1</v>
      </c>
      <c r="AG25" s="247"/>
      <c r="AH25" s="248">
        <f>IF($H25="X",AI25,IF(AG25="X",AI25,0))</f>
        <v>0</v>
      </c>
      <c r="AI25" s="242">
        <f>'Tabella coef-Q'!Q23</f>
        <v>0.08</v>
      </c>
      <c r="AJ25" s="247"/>
      <c r="AK25" s="248">
        <f>IF($H25="X",AL25,IF(AJ25="X",AL25,0))</f>
        <v>0</v>
      </c>
      <c r="AL25" s="242">
        <f>'Tabella coef-Q'!R23</f>
        <v>0.08</v>
      </c>
      <c r="AM25" s="352" t="s">
        <v>13</v>
      </c>
      <c r="AN25" s="353"/>
      <c r="AO25" s="354"/>
      <c r="AP25" s="4"/>
    </row>
    <row r="26" spans="1:42" ht="24.95" customHeight="1" outlineLevel="1" x14ac:dyDescent="0.2">
      <c r="A26" s="1"/>
      <c r="B26" s="521"/>
      <c r="C26" s="524"/>
      <c r="D26" s="468"/>
      <c r="E26" s="497"/>
      <c r="F26" s="249" t="s">
        <v>14</v>
      </c>
      <c r="G26" s="250" t="s">
        <v>15</v>
      </c>
      <c r="H26" s="251"/>
      <c r="I26" s="252"/>
      <c r="J26" s="253">
        <f t="shared" ref="J26:J29" si="0">IF($H26="X",K26,IF(I26="X",K26,0))</f>
        <v>0</v>
      </c>
      <c r="K26" s="254">
        <f>'Tabella coef-Q'!I24</f>
        <v>0.02</v>
      </c>
      <c r="L26" s="255"/>
      <c r="M26" s="253">
        <f t="shared" ref="M26:M29" si="1">IF($H26="X",N26,IF(L26="X",N26,0))</f>
        <v>0</v>
      </c>
      <c r="N26" s="254">
        <f>'Tabella coef-Q'!J24</f>
        <v>0.02</v>
      </c>
      <c r="O26" s="255"/>
      <c r="P26" s="253">
        <f t="shared" ref="P26:P29" si="2">IF($H26="X",Q26,IF(O26="X",Q26,0))</f>
        <v>0</v>
      </c>
      <c r="Q26" s="254">
        <f>'Tabella coef-Q'!K24</f>
        <v>0.02</v>
      </c>
      <c r="R26" s="255"/>
      <c r="S26" s="253">
        <f t="shared" ref="S26:S29" si="3">IF($H26="X",T26,IF(R26="X",T26,0))</f>
        <v>0</v>
      </c>
      <c r="T26" s="254">
        <f>'Tabella coef-Q'!L24</f>
        <v>0.02</v>
      </c>
      <c r="U26" s="255"/>
      <c r="V26" s="253">
        <f t="shared" ref="V26:V29" si="4">IF($H26="X",W26,IF(U26="X",W26,0))</f>
        <v>0</v>
      </c>
      <c r="W26" s="254">
        <f>'Tabella coef-Q'!M24</f>
        <v>0.02</v>
      </c>
      <c r="X26" s="255"/>
      <c r="Y26" s="253">
        <f t="shared" ref="Y26:Y29" si="5">IF($H26="X",Z26,IF(X26="X",Z26,0))</f>
        <v>0</v>
      </c>
      <c r="Z26" s="254">
        <f>'Tabella coef-Q'!N24</f>
        <v>0.02</v>
      </c>
      <c r="AA26" s="255"/>
      <c r="AB26" s="253">
        <f t="shared" ref="AB26:AB29" si="6">IF($H26="X",AC26,IF(AA26="X",AC26,0))</f>
        <v>0</v>
      </c>
      <c r="AC26" s="254">
        <f>'Tabella coef-Q'!O24</f>
        <v>0.02</v>
      </c>
      <c r="AD26" s="255"/>
      <c r="AE26" s="253">
        <f t="shared" ref="AE26:AE29" si="7">IF($H26="X",AF26,IF(AD26="X",AF26,0))</f>
        <v>0</v>
      </c>
      <c r="AF26" s="254">
        <f>'Tabella coef-Q'!P24</f>
        <v>0.02</v>
      </c>
      <c r="AG26" s="255"/>
      <c r="AH26" s="253">
        <f t="shared" ref="AH26:AH45" si="8">IF($H26="X",AI26,IF(AG26="X",AI26,0))</f>
        <v>0</v>
      </c>
      <c r="AI26" s="254">
        <f>'Tabella coef-Q'!Q24</f>
        <v>0.02</v>
      </c>
      <c r="AJ26" s="255"/>
      <c r="AK26" s="253">
        <f t="shared" ref="AK26:AK45" si="9">IF($H26="X",AL26,IF(AJ26="X",AL26,0))</f>
        <v>0</v>
      </c>
      <c r="AL26" s="254">
        <f>'Tabella coef-Q'!R24</f>
        <v>0.02</v>
      </c>
      <c r="AM26" s="361" t="s">
        <v>13</v>
      </c>
      <c r="AN26" s="362"/>
      <c r="AO26" s="363"/>
      <c r="AP26" s="4"/>
    </row>
    <row r="27" spans="1:42" ht="19.5" customHeight="1" outlineLevel="1" x14ac:dyDescent="0.2">
      <c r="A27" s="1"/>
      <c r="B27" s="521"/>
      <c r="C27" s="532" t="s">
        <v>234</v>
      </c>
      <c r="D27" s="468"/>
      <c r="E27" s="497"/>
      <c r="F27" s="256" t="s">
        <v>16</v>
      </c>
      <c r="G27" s="257" t="s">
        <v>17</v>
      </c>
      <c r="H27" s="239"/>
      <c r="I27" s="240"/>
      <c r="J27" s="241">
        <f t="shared" si="0"/>
        <v>0</v>
      </c>
      <c r="K27" s="242">
        <f>'Tabella coef-Q'!I25</f>
        <v>0.04</v>
      </c>
      <c r="L27" s="258"/>
      <c r="M27" s="241">
        <f t="shared" si="1"/>
        <v>0</v>
      </c>
      <c r="N27" s="242">
        <f>'Tabella coef-Q'!J25</f>
        <v>0.04</v>
      </c>
      <c r="O27" s="258"/>
      <c r="P27" s="241">
        <f t="shared" si="2"/>
        <v>0</v>
      </c>
      <c r="Q27" s="242">
        <f>'Tabella coef-Q'!K25</f>
        <v>0.04</v>
      </c>
      <c r="R27" s="258"/>
      <c r="S27" s="241">
        <f t="shared" si="3"/>
        <v>0</v>
      </c>
      <c r="T27" s="242">
        <f>'Tabella coef-Q'!L25</f>
        <v>0.04</v>
      </c>
      <c r="U27" s="258"/>
      <c r="V27" s="241">
        <f t="shared" si="4"/>
        <v>0</v>
      </c>
      <c r="W27" s="242">
        <f>'Tabella coef-Q'!M25</f>
        <v>0.04</v>
      </c>
      <c r="X27" s="258"/>
      <c r="Y27" s="241">
        <f t="shared" si="5"/>
        <v>0</v>
      </c>
      <c r="Z27" s="242">
        <f>'Tabella coef-Q'!N25</f>
        <v>0.04</v>
      </c>
      <c r="AA27" s="258"/>
      <c r="AB27" s="241">
        <f t="shared" si="6"/>
        <v>0</v>
      </c>
      <c r="AC27" s="242">
        <f>'Tabella coef-Q'!O25</f>
        <v>0.04</v>
      </c>
      <c r="AD27" s="258"/>
      <c r="AE27" s="241">
        <f t="shared" si="7"/>
        <v>0</v>
      </c>
      <c r="AF27" s="242">
        <f>'Tabella coef-Q'!P25</f>
        <v>0.04</v>
      </c>
      <c r="AG27" s="258"/>
      <c r="AH27" s="241">
        <f t="shared" si="8"/>
        <v>0</v>
      </c>
      <c r="AI27" s="242">
        <f>'Tabella coef-Q'!Q25</f>
        <v>0.04</v>
      </c>
      <c r="AJ27" s="258"/>
      <c r="AK27" s="241">
        <f t="shared" si="9"/>
        <v>0</v>
      </c>
      <c r="AL27" s="242">
        <f>'Tabella coef-Q'!R25</f>
        <v>0.04</v>
      </c>
      <c r="AM27" s="258"/>
      <c r="AN27" s="241">
        <f t="shared" ref="AN27:AN39" si="10">IF($H27="X",AO27,IF(AM27="X",AO27,0))</f>
        <v>0</v>
      </c>
      <c r="AO27" s="259">
        <f>'Tabella coef-Q'!S25</f>
        <v>5.0000000000000001E-3</v>
      </c>
      <c r="AP27" s="4"/>
    </row>
    <row r="28" spans="1:42" ht="18" customHeight="1" outlineLevel="1" x14ac:dyDescent="0.2">
      <c r="A28" s="1"/>
      <c r="B28" s="521"/>
      <c r="C28" s="523"/>
      <c r="D28" s="468"/>
      <c r="E28" s="497"/>
      <c r="F28" s="244" t="s">
        <v>18</v>
      </c>
      <c r="G28" s="245" t="s">
        <v>19</v>
      </c>
      <c r="H28" s="246"/>
      <c r="I28" s="260"/>
      <c r="J28" s="248">
        <f t="shared" si="0"/>
        <v>0</v>
      </c>
      <c r="K28" s="242">
        <f>'Tabella coef-Q'!I26</f>
        <v>0.08</v>
      </c>
      <c r="L28" s="247"/>
      <c r="M28" s="248">
        <f t="shared" si="1"/>
        <v>0</v>
      </c>
      <c r="N28" s="242">
        <f>'Tabella coef-Q'!J26</f>
        <v>0.08</v>
      </c>
      <c r="O28" s="247"/>
      <c r="P28" s="248">
        <f t="shared" si="2"/>
        <v>0</v>
      </c>
      <c r="Q28" s="242">
        <f>'Tabella coef-Q'!K26</f>
        <v>0.08</v>
      </c>
      <c r="R28" s="247"/>
      <c r="S28" s="248">
        <f t="shared" si="3"/>
        <v>0</v>
      </c>
      <c r="T28" s="242">
        <f>'Tabella coef-Q'!L26</f>
        <v>0.08</v>
      </c>
      <c r="U28" s="247"/>
      <c r="V28" s="248">
        <f t="shared" si="4"/>
        <v>0</v>
      </c>
      <c r="W28" s="242">
        <f>'Tabella coef-Q'!M26</f>
        <v>0.08</v>
      </c>
      <c r="X28" s="247"/>
      <c r="Y28" s="248">
        <f t="shared" si="5"/>
        <v>0</v>
      </c>
      <c r="Z28" s="242">
        <f>'Tabella coef-Q'!N26</f>
        <v>0.08</v>
      </c>
      <c r="AA28" s="247"/>
      <c r="AB28" s="248">
        <f t="shared" si="6"/>
        <v>0</v>
      </c>
      <c r="AC28" s="242">
        <f>'Tabella coef-Q'!O26</f>
        <v>0.08</v>
      </c>
      <c r="AD28" s="247"/>
      <c r="AE28" s="248">
        <f t="shared" si="7"/>
        <v>0</v>
      </c>
      <c r="AF28" s="242">
        <f>'Tabella coef-Q'!P26</f>
        <v>0.08</v>
      </c>
      <c r="AG28" s="247"/>
      <c r="AH28" s="248">
        <f t="shared" si="8"/>
        <v>0</v>
      </c>
      <c r="AI28" s="242">
        <f>'Tabella coef-Q'!Q26</f>
        <v>0.09</v>
      </c>
      <c r="AJ28" s="247"/>
      <c r="AK28" s="248">
        <f t="shared" si="9"/>
        <v>0</v>
      </c>
      <c r="AL28" s="242">
        <f>'Tabella coef-Q'!R26</f>
        <v>0.09</v>
      </c>
      <c r="AM28" s="247"/>
      <c r="AN28" s="248">
        <f t="shared" si="10"/>
        <v>0</v>
      </c>
      <c r="AO28" s="261">
        <f>'Tabella coef-Q'!S26</f>
        <v>8.9999999999999993E-3</v>
      </c>
      <c r="AP28" s="4"/>
    </row>
    <row r="29" spans="1:42" ht="20.25" customHeight="1" outlineLevel="1" x14ac:dyDescent="0.2">
      <c r="A29" s="1"/>
      <c r="B29" s="521"/>
      <c r="C29" s="524"/>
      <c r="D29" s="468"/>
      <c r="E29" s="497"/>
      <c r="F29" s="249" t="s">
        <v>20</v>
      </c>
      <c r="G29" s="250" t="s">
        <v>21</v>
      </c>
      <c r="H29" s="251"/>
      <c r="I29" s="252"/>
      <c r="J29" s="253">
        <f t="shared" si="0"/>
        <v>0</v>
      </c>
      <c r="K29" s="254">
        <f>'Tabella coef-Q'!I27</f>
        <v>0.16</v>
      </c>
      <c r="L29" s="255"/>
      <c r="M29" s="253">
        <f t="shared" si="1"/>
        <v>0</v>
      </c>
      <c r="N29" s="254">
        <f>'Tabella coef-Q'!J27</f>
        <v>0.16</v>
      </c>
      <c r="O29" s="255"/>
      <c r="P29" s="253">
        <f t="shared" si="2"/>
        <v>0</v>
      </c>
      <c r="Q29" s="254">
        <f>'Tabella coef-Q'!K27</f>
        <v>0.16</v>
      </c>
      <c r="R29" s="255"/>
      <c r="S29" s="253">
        <f t="shared" si="3"/>
        <v>0</v>
      </c>
      <c r="T29" s="254">
        <f>'Tabella coef-Q'!L27</f>
        <v>0.16</v>
      </c>
      <c r="U29" s="255"/>
      <c r="V29" s="253">
        <f t="shared" si="4"/>
        <v>0</v>
      </c>
      <c r="W29" s="254">
        <f>'Tabella coef-Q'!M27</f>
        <v>0.16</v>
      </c>
      <c r="X29" s="255"/>
      <c r="Y29" s="253">
        <f t="shared" si="5"/>
        <v>0</v>
      </c>
      <c r="Z29" s="254">
        <f>'Tabella coef-Q'!N27</f>
        <v>0.16</v>
      </c>
      <c r="AA29" s="255"/>
      <c r="AB29" s="253">
        <f t="shared" si="6"/>
        <v>0</v>
      </c>
      <c r="AC29" s="254">
        <f>'Tabella coef-Q'!O27</f>
        <v>0.16</v>
      </c>
      <c r="AD29" s="255"/>
      <c r="AE29" s="253">
        <f t="shared" si="7"/>
        <v>0</v>
      </c>
      <c r="AF29" s="254">
        <f>'Tabella coef-Q'!P27</f>
        <v>0.16</v>
      </c>
      <c r="AG29" s="255"/>
      <c r="AH29" s="253">
        <f t="shared" si="8"/>
        <v>0</v>
      </c>
      <c r="AI29" s="254">
        <f>'Tabella coef-Q'!Q27</f>
        <v>0.16</v>
      </c>
      <c r="AJ29" s="255"/>
      <c r="AK29" s="253">
        <f t="shared" si="9"/>
        <v>0</v>
      </c>
      <c r="AL29" s="254">
        <f>'Tabella coef-Q'!R27</f>
        <v>0.16</v>
      </c>
      <c r="AM29" s="255"/>
      <c r="AN29" s="253">
        <f t="shared" si="10"/>
        <v>0</v>
      </c>
      <c r="AO29" s="262">
        <f>'Tabella coef-Q'!S27</f>
        <v>1.6E-2</v>
      </c>
      <c r="AP29" s="4"/>
    </row>
    <row r="30" spans="1:42" ht="31.5" outlineLevel="1" x14ac:dyDescent="0.2">
      <c r="A30" s="1"/>
      <c r="B30" s="521"/>
      <c r="C30" s="507" t="s">
        <v>22</v>
      </c>
      <c r="D30" s="468"/>
      <c r="E30" s="497"/>
      <c r="F30" s="256" t="s">
        <v>23</v>
      </c>
      <c r="G30" s="257" t="s">
        <v>24</v>
      </c>
      <c r="H30" s="239"/>
      <c r="I30" s="391" t="s">
        <v>13</v>
      </c>
      <c r="J30" s="392"/>
      <c r="K30" s="393"/>
      <c r="L30" s="391" t="s">
        <v>13</v>
      </c>
      <c r="M30" s="392"/>
      <c r="N30" s="393"/>
      <c r="O30" s="391" t="s">
        <v>13</v>
      </c>
      <c r="P30" s="392"/>
      <c r="Q30" s="393"/>
      <c r="R30" s="391"/>
      <c r="S30" s="392"/>
      <c r="T30" s="393"/>
      <c r="U30" s="391"/>
      <c r="V30" s="392"/>
      <c r="W30" s="393"/>
      <c r="X30" s="391" t="s">
        <v>13</v>
      </c>
      <c r="Y30" s="392"/>
      <c r="Z30" s="393"/>
      <c r="AA30" s="391" t="s">
        <v>13</v>
      </c>
      <c r="AB30" s="392"/>
      <c r="AC30" s="393"/>
      <c r="AD30" s="391" t="s">
        <v>13</v>
      </c>
      <c r="AE30" s="392" t="s">
        <v>13</v>
      </c>
      <c r="AF30" s="393" t="s">
        <v>13</v>
      </c>
      <c r="AG30" s="263"/>
      <c r="AH30" s="264">
        <f t="shared" si="8"/>
        <v>0</v>
      </c>
      <c r="AI30" s="265">
        <f>'Tabella coef-Q'!Q28</f>
        <v>0.02</v>
      </c>
      <c r="AJ30" s="263"/>
      <c r="AK30" s="264">
        <f t="shared" si="9"/>
        <v>0</v>
      </c>
      <c r="AL30" s="265">
        <f>'Tabella coef-Q'!R28</f>
        <v>0.02</v>
      </c>
      <c r="AM30" s="263"/>
      <c r="AN30" s="264">
        <f t="shared" si="10"/>
        <v>0</v>
      </c>
      <c r="AO30" s="259">
        <f>'Tabella coef-Q'!S28</f>
        <v>2.9999999999999997E-4</v>
      </c>
      <c r="AP30" s="4"/>
    </row>
    <row r="31" spans="1:42" ht="31.5" outlineLevel="1" x14ac:dyDescent="0.2">
      <c r="A31" s="1"/>
      <c r="B31" s="521"/>
      <c r="C31" s="494"/>
      <c r="D31" s="468"/>
      <c r="E31" s="497"/>
      <c r="F31" s="244" t="s">
        <v>25</v>
      </c>
      <c r="G31" s="245" t="s">
        <v>26</v>
      </c>
      <c r="H31" s="246"/>
      <c r="I31" s="383" t="s">
        <v>13</v>
      </c>
      <c r="J31" s="353"/>
      <c r="K31" s="372"/>
      <c r="L31" s="383" t="s">
        <v>13</v>
      </c>
      <c r="M31" s="353"/>
      <c r="N31" s="372"/>
      <c r="O31" s="383" t="s">
        <v>13</v>
      </c>
      <c r="P31" s="353"/>
      <c r="Q31" s="372"/>
      <c r="R31" s="383"/>
      <c r="S31" s="353"/>
      <c r="T31" s="372"/>
      <c r="U31" s="383"/>
      <c r="V31" s="353"/>
      <c r="W31" s="372"/>
      <c r="X31" s="383" t="s">
        <v>13</v>
      </c>
      <c r="Y31" s="353"/>
      <c r="Z31" s="372"/>
      <c r="AA31" s="383" t="s">
        <v>13</v>
      </c>
      <c r="AB31" s="353"/>
      <c r="AC31" s="372"/>
      <c r="AD31" s="383" t="s">
        <v>13</v>
      </c>
      <c r="AE31" s="353" t="s">
        <v>13</v>
      </c>
      <c r="AF31" s="372" t="s">
        <v>13</v>
      </c>
      <c r="AG31" s="247"/>
      <c r="AH31" s="248">
        <f t="shared" si="8"/>
        <v>0</v>
      </c>
      <c r="AI31" s="266">
        <f>'Tabella coef-Q'!Q29</f>
        <v>1.4999999999999999E-2</v>
      </c>
      <c r="AJ31" s="247"/>
      <c r="AK31" s="248">
        <f t="shared" si="9"/>
        <v>0</v>
      </c>
      <c r="AL31" s="266">
        <f>'Tabella coef-Q'!R29</f>
        <v>1.4999999999999999E-2</v>
      </c>
      <c r="AM31" s="247"/>
      <c r="AN31" s="248">
        <f t="shared" si="10"/>
        <v>0</v>
      </c>
      <c r="AO31" s="267">
        <f>'Tabella coef-Q'!S29</f>
        <v>2.5000000000000001E-4</v>
      </c>
      <c r="AP31" s="4"/>
    </row>
    <row r="32" spans="1:42" ht="94.5" outlineLevel="1" x14ac:dyDescent="0.2">
      <c r="A32" s="1"/>
      <c r="B32" s="521"/>
      <c r="C32" s="494"/>
      <c r="D32" s="468"/>
      <c r="E32" s="497"/>
      <c r="F32" s="244" t="s">
        <v>27</v>
      </c>
      <c r="G32" s="245" t="s">
        <v>28</v>
      </c>
      <c r="H32" s="246"/>
      <c r="I32" s="383" t="s">
        <v>13</v>
      </c>
      <c r="J32" s="353"/>
      <c r="K32" s="372"/>
      <c r="L32" s="383" t="s">
        <v>13</v>
      </c>
      <c r="M32" s="353"/>
      <c r="N32" s="372"/>
      <c r="O32" s="383" t="s">
        <v>13</v>
      </c>
      <c r="P32" s="353"/>
      <c r="Q32" s="372"/>
      <c r="R32" s="383"/>
      <c r="S32" s="353"/>
      <c r="T32" s="372"/>
      <c r="U32" s="383"/>
      <c r="V32" s="353"/>
      <c r="W32" s="372"/>
      <c r="X32" s="383" t="s">
        <v>13</v>
      </c>
      <c r="Y32" s="353"/>
      <c r="Z32" s="372"/>
      <c r="AA32" s="383" t="s">
        <v>13</v>
      </c>
      <c r="AB32" s="353"/>
      <c r="AC32" s="372"/>
      <c r="AD32" s="383" t="s">
        <v>13</v>
      </c>
      <c r="AE32" s="353" t="s">
        <v>13</v>
      </c>
      <c r="AF32" s="372" t="s">
        <v>13</v>
      </c>
      <c r="AG32" s="247"/>
      <c r="AH32" s="248">
        <f t="shared" si="8"/>
        <v>0</v>
      </c>
      <c r="AI32" s="266">
        <f>'Tabella coef-Q'!Q30</f>
        <v>2.5000000000000001E-2</v>
      </c>
      <c r="AJ32" s="247"/>
      <c r="AK32" s="248">
        <f t="shared" si="9"/>
        <v>0</v>
      </c>
      <c r="AL32" s="266">
        <f>'Tabella coef-Q'!R30</f>
        <v>2.5000000000000001E-2</v>
      </c>
      <c r="AM32" s="247"/>
      <c r="AN32" s="248">
        <f t="shared" si="10"/>
        <v>0</v>
      </c>
      <c r="AO32" s="267">
        <f>'Tabella coef-Q'!S30</f>
        <v>0.03</v>
      </c>
      <c r="AP32" s="4"/>
    </row>
    <row r="33" spans="1:42" ht="21" outlineLevel="1" x14ac:dyDescent="0.2">
      <c r="A33" s="1"/>
      <c r="B33" s="521"/>
      <c r="C33" s="494"/>
      <c r="D33" s="468"/>
      <c r="E33" s="497"/>
      <c r="F33" s="244" t="s">
        <v>29</v>
      </c>
      <c r="G33" s="245" t="s">
        <v>30</v>
      </c>
      <c r="H33" s="246"/>
      <c r="I33" s="383" t="s">
        <v>13</v>
      </c>
      <c r="J33" s="353"/>
      <c r="K33" s="372"/>
      <c r="L33" s="383" t="s">
        <v>13</v>
      </c>
      <c r="M33" s="353"/>
      <c r="N33" s="372"/>
      <c r="O33" s="383" t="s">
        <v>13</v>
      </c>
      <c r="P33" s="353"/>
      <c r="Q33" s="372"/>
      <c r="R33" s="383"/>
      <c r="S33" s="353"/>
      <c r="T33" s="372"/>
      <c r="U33" s="383"/>
      <c r="V33" s="353"/>
      <c r="W33" s="372"/>
      <c r="X33" s="383" t="s">
        <v>13</v>
      </c>
      <c r="Y33" s="353"/>
      <c r="Z33" s="372"/>
      <c r="AA33" s="383" t="s">
        <v>13</v>
      </c>
      <c r="AB33" s="353"/>
      <c r="AC33" s="372"/>
      <c r="AD33" s="383" t="s">
        <v>13</v>
      </c>
      <c r="AE33" s="353" t="s">
        <v>13</v>
      </c>
      <c r="AF33" s="372" t="s">
        <v>13</v>
      </c>
      <c r="AG33" s="247"/>
      <c r="AH33" s="248">
        <f t="shared" si="8"/>
        <v>0</v>
      </c>
      <c r="AI33" s="266">
        <f>'Tabella coef-Q'!Q31</f>
        <v>0.01</v>
      </c>
      <c r="AJ33" s="247"/>
      <c r="AK33" s="248">
        <f t="shared" si="9"/>
        <v>0</v>
      </c>
      <c r="AL33" s="266">
        <f>'Tabella coef-Q'!R31</f>
        <v>0.01</v>
      </c>
      <c r="AM33" s="247"/>
      <c r="AN33" s="248">
        <f t="shared" si="10"/>
        <v>0</v>
      </c>
      <c r="AO33" s="268">
        <f>'Tabella coef-Q'!S31</f>
        <v>1E-4</v>
      </c>
      <c r="AP33" s="4"/>
    </row>
    <row r="34" spans="1:42" ht="21" outlineLevel="1" x14ac:dyDescent="0.2">
      <c r="A34" s="1"/>
      <c r="B34" s="521"/>
      <c r="C34" s="502"/>
      <c r="D34" s="468"/>
      <c r="E34" s="497"/>
      <c r="F34" s="249" t="s">
        <v>31</v>
      </c>
      <c r="G34" s="250" t="s">
        <v>32</v>
      </c>
      <c r="H34" s="251"/>
      <c r="I34" s="386" t="s">
        <v>13</v>
      </c>
      <c r="J34" s="362"/>
      <c r="K34" s="387"/>
      <c r="L34" s="386" t="s">
        <v>13</v>
      </c>
      <c r="M34" s="362"/>
      <c r="N34" s="387"/>
      <c r="O34" s="386" t="s">
        <v>13</v>
      </c>
      <c r="P34" s="362"/>
      <c r="Q34" s="387"/>
      <c r="R34" s="386"/>
      <c r="S34" s="362"/>
      <c r="T34" s="387"/>
      <c r="U34" s="386"/>
      <c r="V34" s="362"/>
      <c r="W34" s="387"/>
      <c r="X34" s="386" t="s">
        <v>13</v>
      </c>
      <c r="Y34" s="362"/>
      <c r="Z34" s="387"/>
      <c r="AA34" s="386" t="s">
        <v>13</v>
      </c>
      <c r="AB34" s="362"/>
      <c r="AC34" s="387"/>
      <c r="AD34" s="386" t="s">
        <v>13</v>
      </c>
      <c r="AE34" s="362" t="s">
        <v>13</v>
      </c>
      <c r="AF34" s="387" t="s">
        <v>13</v>
      </c>
      <c r="AG34" s="255"/>
      <c r="AH34" s="253">
        <f t="shared" si="8"/>
        <v>0</v>
      </c>
      <c r="AI34" s="254">
        <f>'Tabella coef-Q'!Q32</f>
        <v>0.05</v>
      </c>
      <c r="AJ34" s="255"/>
      <c r="AK34" s="253">
        <f t="shared" si="9"/>
        <v>0</v>
      </c>
      <c r="AL34" s="254">
        <f>'Tabella coef-Q'!R32</f>
        <v>0.05</v>
      </c>
      <c r="AM34" s="255"/>
      <c r="AN34" s="253">
        <f t="shared" si="10"/>
        <v>0</v>
      </c>
      <c r="AO34" s="269">
        <f>'Tabella coef-Q'!S32</f>
        <v>1E-3</v>
      </c>
      <c r="AP34" s="4"/>
    </row>
    <row r="35" spans="1:42" ht="20.100000000000001" customHeight="1" outlineLevel="1" x14ac:dyDescent="0.2">
      <c r="A35" s="1"/>
      <c r="B35" s="521"/>
      <c r="C35" s="507" t="s">
        <v>33</v>
      </c>
      <c r="D35" s="468"/>
      <c r="E35" s="497"/>
      <c r="F35" s="256" t="s">
        <v>34</v>
      </c>
      <c r="G35" s="257" t="s">
        <v>35</v>
      </c>
      <c r="H35" s="239"/>
      <c r="I35" s="388" t="s">
        <v>13</v>
      </c>
      <c r="J35" s="389"/>
      <c r="K35" s="390"/>
      <c r="L35" s="388" t="s">
        <v>13</v>
      </c>
      <c r="M35" s="389"/>
      <c r="N35" s="390"/>
      <c r="O35" s="388" t="s">
        <v>13</v>
      </c>
      <c r="P35" s="389"/>
      <c r="Q35" s="390"/>
      <c r="R35" s="388"/>
      <c r="S35" s="389"/>
      <c r="T35" s="390"/>
      <c r="U35" s="388"/>
      <c r="V35" s="389"/>
      <c r="W35" s="390"/>
      <c r="X35" s="388" t="s">
        <v>13</v>
      </c>
      <c r="Y35" s="389"/>
      <c r="Z35" s="390"/>
      <c r="AA35" s="388" t="s">
        <v>13</v>
      </c>
      <c r="AB35" s="389"/>
      <c r="AC35" s="390"/>
      <c r="AD35" s="388" t="s">
        <v>13</v>
      </c>
      <c r="AE35" s="389" t="s">
        <v>13</v>
      </c>
      <c r="AF35" s="390" t="s">
        <v>13</v>
      </c>
      <c r="AG35" s="263"/>
      <c r="AH35" s="264">
        <f t="shared" si="8"/>
        <v>0</v>
      </c>
      <c r="AI35" s="265">
        <f>'Tabella coef-Q'!Q33</f>
        <v>5.0000000000000001E-3</v>
      </c>
      <c r="AJ35" s="263"/>
      <c r="AK35" s="264">
        <f t="shared" si="9"/>
        <v>0</v>
      </c>
      <c r="AL35" s="265">
        <f>'Tabella coef-Q'!R33</f>
        <v>5.0000000000000001E-3</v>
      </c>
      <c r="AM35" s="263"/>
      <c r="AN35" s="264">
        <f t="shared" si="10"/>
        <v>0</v>
      </c>
      <c r="AO35" s="270">
        <f>'Tabella coef-Q'!S33</f>
        <v>1E-4</v>
      </c>
      <c r="AP35" s="4"/>
    </row>
    <row r="36" spans="1:42" ht="59.25" customHeight="1" outlineLevel="1" x14ac:dyDescent="0.2">
      <c r="A36" s="1"/>
      <c r="B36" s="521"/>
      <c r="C36" s="494"/>
      <c r="D36" s="468"/>
      <c r="E36" s="497"/>
      <c r="F36" s="244" t="s">
        <v>36</v>
      </c>
      <c r="G36" s="245" t="s">
        <v>37</v>
      </c>
      <c r="H36" s="246"/>
      <c r="I36" s="383" t="s">
        <v>13</v>
      </c>
      <c r="J36" s="353"/>
      <c r="K36" s="372"/>
      <c r="L36" s="383" t="s">
        <v>13</v>
      </c>
      <c r="M36" s="353"/>
      <c r="N36" s="372"/>
      <c r="O36" s="383" t="s">
        <v>13</v>
      </c>
      <c r="P36" s="353"/>
      <c r="Q36" s="372"/>
      <c r="R36" s="383"/>
      <c r="S36" s="353"/>
      <c r="T36" s="372"/>
      <c r="U36" s="383"/>
      <c r="V36" s="353"/>
      <c r="W36" s="372"/>
      <c r="X36" s="383" t="s">
        <v>13</v>
      </c>
      <c r="Y36" s="353"/>
      <c r="Z36" s="372"/>
      <c r="AA36" s="383" t="s">
        <v>13</v>
      </c>
      <c r="AB36" s="353"/>
      <c r="AC36" s="372"/>
      <c r="AD36" s="383" t="s">
        <v>13</v>
      </c>
      <c r="AE36" s="353" t="s">
        <v>13</v>
      </c>
      <c r="AF36" s="372" t="s">
        <v>13</v>
      </c>
      <c r="AG36" s="247"/>
      <c r="AH36" s="248">
        <f t="shared" si="8"/>
        <v>0</v>
      </c>
      <c r="AI36" s="266">
        <f>'Tabella coef-Q'!Q34</f>
        <v>6.0000000000000001E-3</v>
      </c>
      <c r="AJ36" s="247"/>
      <c r="AK36" s="248">
        <f t="shared" si="9"/>
        <v>0</v>
      </c>
      <c r="AL36" s="266">
        <f>'Tabella coef-Q'!R34</f>
        <v>6.0000000000000001E-3</v>
      </c>
      <c r="AM36" s="247"/>
      <c r="AN36" s="248">
        <f t="shared" si="10"/>
        <v>0</v>
      </c>
      <c r="AO36" s="268">
        <f>'Tabella coef-Q'!S34</f>
        <v>1.1999999999999999E-3</v>
      </c>
      <c r="AP36" s="4"/>
    </row>
    <row r="37" spans="1:42" ht="20.100000000000001" customHeight="1" outlineLevel="1" x14ac:dyDescent="0.2">
      <c r="A37" s="1"/>
      <c r="B37" s="521"/>
      <c r="C37" s="494"/>
      <c r="D37" s="468"/>
      <c r="E37" s="497"/>
      <c r="F37" s="244" t="s">
        <v>38</v>
      </c>
      <c r="G37" s="245" t="s">
        <v>39</v>
      </c>
      <c r="H37" s="246"/>
      <c r="I37" s="383" t="s">
        <v>13</v>
      </c>
      <c r="J37" s="353"/>
      <c r="K37" s="372"/>
      <c r="L37" s="383" t="s">
        <v>13</v>
      </c>
      <c r="M37" s="353"/>
      <c r="N37" s="372"/>
      <c r="O37" s="383" t="s">
        <v>13</v>
      </c>
      <c r="P37" s="353"/>
      <c r="Q37" s="372"/>
      <c r="R37" s="383"/>
      <c r="S37" s="353"/>
      <c r="T37" s="372"/>
      <c r="U37" s="383"/>
      <c r="V37" s="353"/>
      <c r="W37" s="372"/>
      <c r="X37" s="383" t="s">
        <v>13</v>
      </c>
      <c r="Y37" s="353"/>
      <c r="Z37" s="372"/>
      <c r="AA37" s="383" t="s">
        <v>13</v>
      </c>
      <c r="AB37" s="353"/>
      <c r="AC37" s="372"/>
      <c r="AD37" s="383" t="s">
        <v>13</v>
      </c>
      <c r="AE37" s="353" t="s">
        <v>13</v>
      </c>
      <c r="AF37" s="372" t="s">
        <v>13</v>
      </c>
      <c r="AG37" s="247"/>
      <c r="AH37" s="248">
        <f t="shared" si="8"/>
        <v>0</v>
      </c>
      <c r="AI37" s="266">
        <f>'Tabella coef-Q'!Q35</f>
        <v>0.03</v>
      </c>
      <c r="AJ37" s="247"/>
      <c r="AK37" s="248">
        <f t="shared" si="9"/>
        <v>0</v>
      </c>
      <c r="AL37" s="266">
        <f>'Tabella coef-Q'!R35</f>
        <v>0.03</v>
      </c>
      <c r="AM37" s="247"/>
      <c r="AN37" s="248">
        <f t="shared" si="10"/>
        <v>0</v>
      </c>
      <c r="AO37" s="268">
        <f>'Tabella coef-Q'!S35</f>
        <v>1.5E-3</v>
      </c>
      <c r="AP37" s="4"/>
    </row>
    <row r="38" spans="1:42" ht="31.5" outlineLevel="1" x14ac:dyDescent="0.2">
      <c r="A38" s="1"/>
      <c r="B38" s="521"/>
      <c r="C38" s="494"/>
      <c r="D38" s="468"/>
      <c r="E38" s="497"/>
      <c r="F38" s="244" t="s">
        <v>40</v>
      </c>
      <c r="G38" s="245" t="s">
        <v>41</v>
      </c>
      <c r="H38" s="246"/>
      <c r="I38" s="383" t="s">
        <v>13</v>
      </c>
      <c r="J38" s="353"/>
      <c r="K38" s="372"/>
      <c r="L38" s="383" t="s">
        <v>13</v>
      </c>
      <c r="M38" s="353"/>
      <c r="N38" s="372"/>
      <c r="O38" s="383" t="s">
        <v>13</v>
      </c>
      <c r="P38" s="353"/>
      <c r="Q38" s="372"/>
      <c r="R38" s="383"/>
      <c r="S38" s="353"/>
      <c r="T38" s="372"/>
      <c r="U38" s="383"/>
      <c r="V38" s="353"/>
      <c r="W38" s="372"/>
      <c r="X38" s="383" t="s">
        <v>13</v>
      </c>
      <c r="Y38" s="353"/>
      <c r="Z38" s="372"/>
      <c r="AA38" s="383" t="s">
        <v>13</v>
      </c>
      <c r="AB38" s="353"/>
      <c r="AC38" s="372"/>
      <c r="AD38" s="383" t="s">
        <v>13</v>
      </c>
      <c r="AE38" s="353" t="s">
        <v>13</v>
      </c>
      <c r="AF38" s="372" t="s">
        <v>13</v>
      </c>
      <c r="AG38" s="247"/>
      <c r="AH38" s="248">
        <f t="shared" si="8"/>
        <v>0</v>
      </c>
      <c r="AI38" s="266">
        <f>'Tabella coef-Q'!Q36</f>
        <v>0.15</v>
      </c>
      <c r="AJ38" s="247"/>
      <c r="AK38" s="248">
        <f t="shared" si="9"/>
        <v>0</v>
      </c>
      <c r="AL38" s="266">
        <f>'Tabella coef-Q'!R36</f>
        <v>0.15</v>
      </c>
      <c r="AM38" s="352" t="s">
        <v>13</v>
      </c>
      <c r="AN38" s="353"/>
      <c r="AO38" s="354"/>
      <c r="AP38" s="4"/>
    </row>
    <row r="39" spans="1:42" ht="31.5" outlineLevel="1" x14ac:dyDescent="0.2">
      <c r="A39" s="1"/>
      <c r="B39" s="521"/>
      <c r="C39" s="494"/>
      <c r="D39" s="468"/>
      <c r="E39" s="497"/>
      <c r="F39" s="244" t="s">
        <v>42</v>
      </c>
      <c r="G39" s="245" t="s">
        <v>43</v>
      </c>
      <c r="H39" s="246"/>
      <c r="I39" s="383" t="s">
        <v>13</v>
      </c>
      <c r="J39" s="353"/>
      <c r="K39" s="372"/>
      <c r="L39" s="383" t="s">
        <v>13</v>
      </c>
      <c r="M39" s="353"/>
      <c r="N39" s="372"/>
      <c r="O39" s="383" t="s">
        <v>13</v>
      </c>
      <c r="P39" s="353"/>
      <c r="Q39" s="372"/>
      <c r="R39" s="383"/>
      <c r="S39" s="353"/>
      <c r="T39" s="372"/>
      <c r="U39" s="383"/>
      <c r="V39" s="353"/>
      <c r="W39" s="372"/>
      <c r="X39" s="383" t="s">
        <v>13</v>
      </c>
      <c r="Y39" s="353"/>
      <c r="Z39" s="372"/>
      <c r="AA39" s="383" t="s">
        <v>13</v>
      </c>
      <c r="AB39" s="353"/>
      <c r="AC39" s="372"/>
      <c r="AD39" s="383" t="s">
        <v>13</v>
      </c>
      <c r="AE39" s="353" t="s">
        <v>13</v>
      </c>
      <c r="AF39" s="372" t="s">
        <v>13</v>
      </c>
      <c r="AG39" s="247"/>
      <c r="AH39" s="248">
        <f t="shared" si="8"/>
        <v>0</v>
      </c>
      <c r="AI39" s="266">
        <f>'Tabella coef-Q'!Q37</f>
        <v>0.06</v>
      </c>
      <c r="AJ39" s="247"/>
      <c r="AK39" s="248">
        <f t="shared" si="9"/>
        <v>0</v>
      </c>
      <c r="AL39" s="266">
        <f>'Tabella coef-Q'!R37</f>
        <v>0.06</v>
      </c>
      <c r="AM39" s="247"/>
      <c r="AN39" s="248">
        <f t="shared" si="10"/>
        <v>0</v>
      </c>
      <c r="AO39" s="267">
        <f>'Tabella coef-Q'!S37</f>
        <v>7.0000000000000007E-2</v>
      </c>
      <c r="AP39" s="4"/>
    </row>
    <row r="40" spans="1:42" ht="24.95" customHeight="1" outlineLevel="1" x14ac:dyDescent="0.2">
      <c r="A40" s="1"/>
      <c r="B40" s="521"/>
      <c r="C40" s="494"/>
      <c r="D40" s="468"/>
      <c r="E40" s="497"/>
      <c r="F40" s="244" t="s">
        <v>44</v>
      </c>
      <c r="G40" s="245" t="s">
        <v>45</v>
      </c>
      <c r="H40" s="246"/>
      <c r="I40" s="383" t="s">
        <v>13</v>
      </c>
      <c r="J40" s="353"/>
      <c r="K40" s="372"/>
      <c r="L40" s="383" t="s">
        <v>13</v>
      </c>
      <c r="M40" s="353"/>
      <c r="N40" s="372"/>
      <c r="O40" s="383" t="s">
        <v>13</v>
      </c>
      <c r="P40" s="353"/>
      <c r="Q40" s="372"/>
      <c r="R40" s="383"/>
      <c r="S40" s="353"/>
      <c r="T40" s="372"/>
      <c r="U40" s="383"/>
      <c r="V40" s="353"/>
      <c r="W40" s="372"/>
      <c r="X40" s="383" t="s">
        <v>13</v>
      </c>
      <c r="Y40" s="353"/>
      <c r="Z40" s="372"/>
      <c r="AA40" s="383" t="s">
        <v>13</v>
      </c>
      <c r="AB40" s="353"/>
      <c r="AC40" s="372"/>
      <c r="AD40" s="383" t="s">
        <v>13</v>
      </c>
      <c r="AE40" s="353" t="s">
        <v>13</v>
      </c>
      <c r="AF40" s="372" t="s">
        <v>13</v>
      </c>
      <c r="AG40" s="247"/>
      <c r="AH40" s="248">
        <f t="shared" si="8"/>
        <v>0</v>
      </c>
      <c r="AI40" s="266">
        <f>'Tabella coef-Q'!Q38</f>
        <v>0.04</v>
      </c>
      <c r="AJ40" s="247"/>
      <c r="AK40" s="248">
        <f t="shared" si="9"/>
        <v>0</v>
      </c>
      <c r="AL40" s="266">
        <f>'Tabella coef-Q'!R38</f>
        <v>0.04</v>
      </c>
      <c r="AM40" s="352" t="s">
        <v>13</v>
      </c>
      <c r="AN40" s="353"/>
      <c r="AO40" s="354"/>
      <c r="AP40" s="4"/>
    </row>
    <row r="41" spans="1:42" ht="24.95" customHeight="1" outlineLevel="1" x14ac:dyDescent="0.2">
      <c r="A41" s="1"/>
      <c r="B41" s="521"/>
      <c r="C41" s="494"/>
      <c r="D41" s="468"/>
      <c r="E41" s="497"/>
      <c r="F41" s="244" t="s">
        <v>46</v>
      </c>
      <c r="G41" s="245" t="s">
        <v>47</v>
      </c>
      <c r="H41" s="246"/>
      <c r="I41" s="383" t="s">
        <v>13</v>
      </c>
      <c r="J41" s="353"/>
      <c r="K41" s="372"/>
      <c r="L41" s="383" t="s">
        <v>13</v>
      </c>
      <c r="M41" s="353"/>
      <c r="N41" s="372"/>
      <c r="O41" s="383" t="s">
        <v>13</v>
      </c>
      <c r="P41" s="353"/>
      <c r="Q41" s="372"/>
      <c r="R41" s="383"/>
      <c r="S41" s="353"/>
      <c r="T41" s="372"/>
      <c r="U41" s="383"/>
      <c r="V41" s="353"/>
      <c r="W41" s="372"/>
      <c r="X41" s="383" t="s">
        <v>13</v>
      </c>
      <c r="Y41" s="353"/>
      <c r="Z41" s="372"/>
      <c r="AA41" s="383" t="s">
        <v>13</v>
      </c>
      <c r="AB41" s="353"/>
      <c r="AC41" s="372"/>
      <c r="AD41" s="383" t="s">
        <v>13</v>
      </c>
      <c r="AE41" s="353" t="s">
        <v>13</v>
      </c>
      <c r="AF41" s="372" t="s">
        <v>13</v>
      </c>
      <c r="AG41" s="247"/>
      <c r="AH41" s="248">
        <f t="shared" si="8"/>
        <v>0</v>
      </c>
      <c r="AI41" s="266">
        <f>'Tabella coef-Q'!Q39</f>
        <v>3.5000000000000003E-2</v>
      </c>
      <c r="AJ41" s="247"/>
      <c r="AK41" s="248">
        <f t="shared" si="9"/>
        <v>0</v>
      </c>
      <c r="AL41" s="266">
        <f>'Tabella coef-Q'!R39</f>
        <v>3.5000000000000003E-2</v>
      </c>
      <c r="AM41" s="352" t="s">
        <v>13</v>
      </c>
      <c r="AN41" s="353"/>
      <c r="AO41" s="354"/>
      <c r="AP41" s="4"/>
    </row>
    <row r="42" spans="1:42" ht="24.95" customHeight="1" outlineLevel="1" x14ac:dyDescent="0.2">
      <c r="A42" s="1"/>
      <c r="B42" s="521"/>
      <c r="C42" s="502"/>
      <c r="D42" s="468"/>
      <c r="E42" s="497"/>
      <c r="F42" s="249" t="s">
        <v>48</v>
      </c>
      <c r="G42" s="250" t="s">
        <v>49</v>
      </c>
      <c r="H42" s="251"/>
      <c r="I42" s="386" t="s">
        <v>13</v>
      </c>
      <c r="J42" s="362"/>
      <c r="K42" s="387"/>
      <c r="L42" s="386" t="s">
        <v>13</v>
      </c>
      <c r="M42" s="362"/>
      <c r="N42" s="387"/>
      <c r="O42" s="386" t="s">
        <v>13</v>
      </c>
      <c r="P42" s="362"/>
      <c r="Q42" s="387"/>
      <c r="R42" s="386"/>
      <c r="S42" s="362"/>
      <c r="T42" s="387"/>
      <c r="U42" s="386"/>
      <c r="V42" s="362"/>
      <c r="W42" s="387"/>
      <c r="X42" s="386" t="s">
        <v>13</v>
      </c>
      <c r="Y42" s="362"/>
      <c r="Z42" s="387"/>
      <c r="AA42" s="386" t="s">
        <v>13</v>
      </c>
      <c r="AB42" s="362"/>
      <c r="AC42" s="387"/>
      <c r="AD42" s="386" t="s">
        <v>13</v>
      </c>
      <c r="AE42" s="362" t="s">
        <v>13</v>
      </c>
      <c r="AF42" s="387" t="s">
        <v>13</v>
      </c>
      <c r="AG42" s="255"/>
      <c r="AH42" s="253">
        <f t="shared" si="8"/>
        <v>0</v>
      </c>
      <c r="AI42" s="254">
        <f>'Tabella coef-Q'!Q40</f>
        <v>0.04</v>
      </c>
      <c r="AJ42" s="255"/>
      <c r="AK42" s="253">
        <f t="shared" si="9"/>
        <v>0</v>
      </c>
      <c r="AL42" s="254">
        <f>'Tabella coef-Q'!R40</f>
        <v>0.04</v>
      </c>
      <c r="AM42" s="361" t="s">
        <v>13</v>
      </c>
      <c r="AN42" s="362"/>
      <c r="AO42" s="363"/>
      <c r="AP42" s="4"/>
    </row>
    <row r="43" spans="1:42" ht="24.95" customHeight="1" outlineLevel="1" x14ac:dyDescent="0.2">
      <c r="A43" s="1"/>
      <c r="B43" s="521"/>
      <c r="C43" s="507" t="s">
        <v>50</v>
      </c>
      <c r="D43" s="468"/>
      <c r="E43" s="497"/>
      <c r="F43" s="256" t="s">
        <v>51</v>
      </c>
      <c r="G43" s="257" t="s">
        <v>52</v>
      </c>
      <c r="H43" s="239"/>
      <c r="I43" s="388" t="s">
        <v>13</v>
      </c>
      <c r="J43" s="389"/>
      <c r="K43" s="390"/>
      <c r="L43" s="388" t="s">
        <v>13</v>
      </c>
      <c r="M43" s="389"/>
      <c r="N43" s="390"/>
      <c r="O43" s="388" t="s">
        <v>13</v>
      </c>
      <c r="P43" s="389"/>
      <c r="Q43" s="390"/>
      <c r="R43" s="388"/>
      <c r="S43" s="389"/>
      <c r="T43" s="390"/>
      <c r="U43" s="388"/>
      <c r="V43" s="389"/>
      <c r="W43" s="390"/>
      <c r="X43" s="388" t="s">
        <v>13</v>
      </c>
      <c r="Y43" s="389"/>
      <c r="Z43" s="390"/>
      <c r="AA43" s="388" t="s">
        <v>13</v>
      </c>
      <c r="AB43" s="389"/>
      <c r="AC43" s="390"/>
      <c r="AD43" s="388" t="s">
        <v>13</v>
      </c>
      <c r="AE43" s="389" t="s">
        <v>13</v>
      </c>
      <c r="AF43" s="390" t="s">
        <v>13</v>
      </c>
      <c r="AG43" s="263"/>
      <c r="AH43" s="264">
        <f t="shared" si="8"/>
        <v>0</v>
      </c>
      <c r="AI43" s="265">
        <f>'Tabella coef-Q'!Q41</f>
        <v>0.14000000000000001</v>
      </c>
      <c r="AJ43" s="263"/>
      <c r="AK43" s="264">
        <f t="shared" si="9"/>
        <v>0</v>
      </c>
      <c r="AL43" s="265">
        <f>'Tabella coef-Q'!R41</f>
        <v>0.14000000000000001</v>
      </c>
      <c r="AM43" s="247"/>
      <c r="AN43" s="248">
        <f t="shared" ref="AN43" si="11">IF($H43="X",AO43,IF(AM43="X",AO43,0))</f>
        <v>0</v>
      </c>
      <c r="AO43" s="270">
        <f>'Tabella coef-Q'!S41</f>
        <v>1.5E-3</v>
      </c>
      <c r="AP43" s="4"/>
    </row>
    <row r="44" spans="1:42" ht="24.95" customHeight="1" outlineLevel="1" x14ac:dyDescent="0.2">
      <c r="A44" s="1"/>
      <c r="B44" s="521"/>
      <c r="C44" s="533"/>
      <c r="D44" s="468"/>
      <c r="E44" s="497"/>
      <c r="F44" s="244" t="s">
        <v>53</v>
      </c>
      <c r="G44" s="245" t="s">
        <v>54</v>
      </c>
      <c r="H44" s="246"/>
      <c r="I44" s="383" t="s">
        <v>13</v>
      </c>
      <c r="J44" s="353"/>
      <c r="K44" s="372"/>
      <c r="L44" s="383" t="s">
        <v>13</v>
      </c>
      <c r="M44" s="353"/>
      <c r="N44" s="372"/>
      <c r="O44" s="383" t="s">
        <v>13</v>
      </c>
      <c r="P44" s="353"/>
      <c r="Q44" s="372"/>
      <c r="R44" s="383"/>
      <c r="S44" s="353"/>
      <c r="T44" s="372"/>
      <c r="U44" s="383"/>
      <c r="V44" s="353"/>
      <c r="W44" s="372"/>
      <c r="X44" s="383" t="s">
        <v>13</v>
      </c>
      <c r="Y44" s="353"/>
      <c r="Z44" s="372"/>
      <c r="AA44" s="383" t="s">
        <v>13</v>
      </c>
      <c r="AB44" s="353"/>
      <c r="AC44" s="372"/>
      <c r="AD44" s="383" t="s">
        <v>13</v>
      </c>
      <c r="AE44" s="353" t="s">
        <v>13</v>
      </c>
      <c r="AF44" s="372" t="s">
        <v>13</v>
      </c>
      <c r="AG44" s="247"/>
      <c r="AH44" s="248">
        <f t="shared" si="8"/>
        <v>0</v>
      </c>
      <c r="AI44" s="266">
        <f>'Tabella coef-Q'!Q42</f>
        <v>2.4E-2</v>
      </c>
      <c r="AJ44" s="247"/>
      <c r="AK44" s="248">
        <f t="shared" si="9"/>
        <v>0</v>
      </c>
      <c r="AL44" s="266">
        <f>'Tabella coef-Q'!R42</f>
        <v>2.4E-2</v>
      </c>
      <c r="AM44" s="352"/>
      <c r="AN44" s="353"/>
      <c r="AO44" s="354"/>
      <c r="AP44" s="4"/>
    </row>
    <row r="45" spans="1:42" ht="35.1" customHeight="1" outlineLevel="1" thickBot="1" x14ac:dyDescent="0.25">
      <c r="A45" s="1"/>
      <c r="B45" s="522"/>
      <c r="C45" s="534"/>
      <c r="D45" s="469"/>
      <c r="E45" s="498"/>
      <c r="F45" s="271" t="s">
        <v>55</v>
      </c>
      <c r="G45" s="272" t="s">
        <v>56</v>
      </c>
      <c r="H45" s="273"/>
      <c r="I45" s="384" t="s">
        <v>13</v>
      </c>
      <c r="J45" s="374"/>
      <c r="K45" s="385"/>
      <c r="L45" s="384" t="s">
        <v>13</v>
      </c>
      <c r="M45" s="374"/>
      <c r="N45" s="385"/>
      <c r="O45" s="384" t="s">
        <v>13</v>
      </c>
      <c r="P45" s="374"/>
      <c r="Q45" s="385"/>
      <c r="R45" s="384"/>
      <c r="S45" s="374"/>
      <c r="T45" s="385"/>
      <c r="U45" s="384"/>
      <c r="V45" s="374"/>
      <c r="W45" s="385"/>
      <c r="X45" s="384" t="s">
        <v>13</v>
      </c>
      <c r="Y45" s="374"/>
      <c r="Z45" s="385"/>
      <c r="AA45" s="384" t="s">
        <v>13</v>
      </c>
      <c r="AB45" s="374"/>
      <c r="AC45" s="385"/>
      <c r="AD45" s="384" t="s">
        <v>13</v>
      </c>
      <c r="AE45" s="374" t="s">
        <v>13</v>
      </c>
      <c r="AF45" s="385" t="s">
        <v>13</v>
      </c>
      <c r="AG45" s="255"/>
      <c r="AH45" s="253">
        <f t="shared" si="8"/>
        <v>0</v>
      </c>
      <c r="AI45" s="254">
        <f>'Tabella coef-Q'!Q43</f>
        <v>0.1</v>
      </c>
      <c r="AJ45" s="255"/>
      <c r="AK45" s="253">
        <f t="shared" si="9"/>
        <v>0</v>
      </c>
      <c r="AL45" s="254">
        <f>'Tabella coef-Q'!R43</f>
        <v>0.1</v>
      </c>
      <c r="AM45" s="373" t="s">
        <v>57</v>
      </c>
      <c r="AN45" s="374"/>
      <c r="AO45" s="375"/>
      <c r="AP45" s="4"/>
    </row>
    <row r="46" spans="1:42" ht="18" customHeight="1" outlineLevel="1" x14ac:dyDescent="0.2">
      <c r="A46" s="1"/>
      <c r="B46" s="472" t="s">
        <v>58</v>
      </c>
      <c r="C46" s="473"/>
      <c r="D46" s="473"/>
      <c r="E46" s="473"/>
      <c r="F46" s="470" t="s">
        <v>59</v>
      </c>
      <c r="G46" s="470"/>
      <c r="H46" s="331"/>
      <c r="I46" s="327"/>
      <c r="J46" s="328">
        <f>SUM(J24:J29)</f>
        <v>0</v>
      </c>
      <c r="K46" s="329">
        <f>J46</f>
        <v>0</v>
      </c>
      <c r="L46" s="327"/>
      <c r="M46" s="328">
        <f>SUM(M24:M29)</f>
        <v>0</v>
      </c>
      <c r="N46" s="329">
        <f>M46</f>
        <v>0</v>
      </c>
      <c r="O46" s="327"/>
      <c r="P46" s="328">
        <f>SUM(P24:P29)</f>
        <v>0</v>
      </c>
      <c r="Q46" s="329">
        <f>P46</f>
        <v>0</v>
      </c>
      <c r="R46" s="327"/>
      <c r="S46" s="328">
        <f>SUM(S24:S29)</f>
        <v>0</v>
      </c>
      <c r="T46" s="329">
        <f>S46</f>
        <v>0</v>
      </c>
      <c r="U46" s="327"/>
      <c r="V46" s="328">
        <f>SUM(V24:V29)</f>
        <v>0</v>
      </c>
      <c r="W46" s="329">
        <f>V46</f>
        <v>0</v>
      </c>
      <c r="X46" s="327"/>
      <c r="Y46" s="328">
        <f>SUM(Y24:Y29)</f>
        <v>0</v>
      </c>
      <c r="Z46" s="329">
        <f>Y46</f>
        <v>0</v>
      </c>
      <c r="AA46" s="327"/>
      <c r="AB46" s="328">
        <f>SUM(AB24:AB29)</f>
        <v>0</v>
      </c>
      <c r="AC46" s="329">
        <f>AB46</f>
        <v>0</v>
      </c>
      <c r="AD46" s="327"/>
      <c r="AE46" s="328">
        <f>SUM(AE24:AE29)</f>
        <v>0</v>
      </c>
      <c r="AF46" s="329">
        <f>AE46</f>
        <v>0</v>
      </c>
      <c r="AG46" s="327"/>
      <c r="AH46" s="328">
        <f>SUM(AH24:AH45)</f>
        <v>0</v>
      </c>
      <c r="AI46" s="329">
        <f>AH46</f>
        <v>0</v>
      </c>
      <c r="AJ46" s="327"/>
      <c r="AK46" s="328">
        <f>SUM(AK24:AK45)</f>
        <v>0</v>
      </c>
      <c r="AL46" s="329">
        <f>AK46</f>
        <v>0</v>
      </c>
      <c r="AM46" s="327"/>
      <c r="AN46" s="328">
        <f>SUM(AN24:AN45)</f>
        <v>0</v>
      </c>
      <c r="AO46" s="330">
        <f>AN46</f>
        <v>0</v>
      </c>
      <c r="AP46" s="4"/>
    </row>
    <row r="47" spans="1:42" ht="33.75" customHeight="1" outlineLevel="1" x14ac:dyDescent="0.2">
      <c r="A47" s="1"/>
      <c r="B47" s="474" t="s">
        <v>235</v>
      </c>
      <c r="C47" s="475"/>
      <c r="D47" s="475"/>
      <c r="E47" s="475"/>
      <c r="F47" s="471" t="s">
        <v>60</v>
      </c>
      <c r="G47" s="471"/>
      <c r="H47" s="332"/>
      <c r="I47" s="339">
        <f>I17*I18*I21*K46</f>
        <v>0</v>
      </c>
      <c r="J47" s="340"/>
      <c r="K47" s="346"/>
      <c r="L47" s="339">
        <f>L17*L18*L21*N46</f>
        <v>0</v>
      </c>
      <c r="M47" s="340"/>
      <c r="N47" s="346"/>
      <c r="O47" s="339">
        <f>O17*O18*O21*Q46</f>
        <v>0</v>
      </c>
      <c r="P47" s="340"/>
      <c r="Q47" s="346"/>
      <c r="R47" s="339">
        <f>R17*R18*R21*T46</f>
        <v>0</v>
      </c>
      <c r="S47" s="340"/>
      <c r="T47" s="346"/>
      <c r="U47" s="339">
        <f>U17*U18*U21*W46</f>
        <v>0</v>
      </c>
      <c r="V47" s="340"/>
      <c r="W47" s="346"/>
      <c r="X47" s="339">
        <f>X17*X18*X21*Z46</f>
        <v>0</v>
      </c>
      <c r="Y47" s="340"/>
      <c r="Z47" s="346"/>
      <c r="AA47" s="339">
        <f>AA17*AA18*AA21*AC46</f>
        <v>0</v>
      </c>
      <c r="AB47" s="340"/>
      <c r="AC47" s="346"/>
      <c r="AD47" s="339">
        <f>AD17*AD18*AD21*AF46</f>
        <v>0</v>
      </c>
      <c r="AE47" s="340"/>
      <c r="AF47" s="346"/>
      <c r="AG47" s="339">
        <f>AG17*AG18*AG21*AI46</f>
        <v>0</v>
      </c>
      <c r="AH47" s="340"/>
      <c r="AI47" s="346"/>
      <c r="AJ47" s="339">
        <f>AJ17*AJ18*AJ21*AL46</f>
        <v>0</v>
      </c>
      <c r="AK47" s="340"/>
      <c r="AL47" s="346"/>
      <c r="AM47" s="339">
        <f>AM17*AM18*AM21*AO46</f>
        <v>0</v>
      </c>
      <c r="AN47" s="340"/>
      <c r="AO47" s="341"/>
      <c r="AP47" s="12"/>
    </row>
    <row r="48" spans="1:42" ht="24" customHeight="1" outlineLevel="1" thickBot="1" x14ac:dyDescent="0.25">
      <c r="A48" s="9"/>
      <c r="B48" s="380" t="s">
        <v>362</v>
      </c>
      <c r="C48" s="381"/>
      <c r="D48" s="381"/>
      <c r="E48" s="381"/>
      <c r="F48" s="381"/>
      <c r="G48" s="382"/>
      <c r="H48" s="275"/>
      <c r="I48" s="342">
        <f>SUM(I47:AO47)</f>
        <v>0</v>
      </c>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4"/>
      <c r="AO48" s="345"/>
      <c r="AP48" s="13"/>
    </row>
    <row r="49" spans="1:42" ht="9.9499999999999993" customHeight="1" thickBot="1" x14ac:dyDescent="0.25">
      <c r="A49" s="9"/>
      <c r="B49" s="276"/>
      <c r="C49" s="277"/>
      <c r="D49" s="277"/>
      <c r="E49" s="277"/>
      <c r="F49" s="278"/>
      <c r="G49" s="279"/>
      <c r="H49" s="279"/>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13"/>
    </row>
    <row r="50" spans="1:42" ht="18" customHeight="1" outlineLevel="1" thickBot="1" x14ac:dyDescent="0.25">
      <c r="A50" s="1"/>
      <c r="B50" s="376" t="s">
        <v>331</v>
      </c>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8"/>
      <c r="AO50" s="379"/>
      <c r="AP50" s="4"/>
    </row>
    <row r="51" spans="1:42" ht="24.95" customHeight="1" outlineLevel="1" x14ac:dyDescent="0.2">
      <c r="A51" s="1"/>
      <c r="B51" s="490" t="s">
        <v>61</v>
      </c>
      <c r="C51" s="493" t="s">
        <v>62</v>
      </c>
      <c r="D51" s="487" t="s">
        <v>7</v>
      </c>
      <c r="E51" s="515" t="s">
        <v>8</v>
      </c>
      <c r="F51" s="281" t="s">
        <v>63</v>
      </c>
      <c r="G51" s="282" t="s">
        <v>64</v>
      </c>
      <c r="H51" s="283"/>
      <c r="I51" s="240"/>
      <c r="J51" s="241">
        <f t="shared" ref="J51:J62" si="12">IF($H51="X",K51,IF(I51="X",K51,0))</f>
        <v>0</v>
      </c>
      <c r="K51" s="242">
        <f>'Tabella coef-Q'!I49</f>
        <v>0.09</v>
      </c>
      <c r="L51" s="243"/>
      <c r="M51" s="241">
        <f t="shared" ref="M51:M62" si="13">IF($H51="X",N51,IF(L51="X",N51,0))</f>
        <v>0</v>
      </c>
      <c r="N51" s="242">
        <f>'Tabella coef-Q'!J49</f>
        <v>0.09</v>
      </c>
      <c r="O51" s="243"/>
      <c r="P51" s="241">
        <f t="shared" ref="P51:P62" si="14">IF($H51="X",Q51,IF(O51="X",Q51,0))</f>
        <v>0</v>
      </c>
      <c r="Q51" s="242">
        <f>'Tabella coef-Q'!K49</f>
        <v>0.09</v>
      </c>
      <c r="R51" s="243"/>
      <c r="S51" s="241">
        <f t="shared" ref="S51:S62" si="15">IF($H51="X",T51,IF(R51="X",T51,0))</f>
        <v>0</v>
      </c>
      <c r="T51" s="242">
        <f>'Tabella coef-Q'!L49</f>
        <v>0.09</v>
      </c>
      <c r="U51" s="243"/>
      <c r="V51" s="241">
        <f t="shared" ref="V51:V64" si="16">IF($H51="X",W51,IF(U51="X",W51,0))</f>
        <v>0</v>
      </c>
      <c r="W51" s="242">
        <f>'Tabella coef-Q'!M49</f>
        <v>0.09</v>
      </c>
      <c r="X51" s="243"/>
      <c r="Y51" s="241">
        <f t="shared" ref="Y51:Y62" si="17">IF($H51="X",Z51,IF(X51="X",Z51,0))</f>
        <v>0</v>
      </c>
      <c r="Z51" s="242">
        <f>'Tabella coef-Q'!N49</f>
        <v>0.08</v>
      </c>
      <c r="AA51" s="243"/>
      <c r="AB51" s="241">
        <f t="shared" ref="AB51:AB62" si="18">IF($H51="X",AC51,IF(AA51="X",AC51,0))</f>
        <v>0</v>
      </c>
      <c r="AC51" s="242">
        <f>'Tabella coef-Q'!O49</f>
        <v>7.0000000000000007E-2</v>
      </c>
      <c r="AD51" s="243"/>
      <c r="AE51" s="241">
        <f t="shared" ref="AE51:AE61" si="19">IF($H51="X",AF51,IF(AD51="X",AF51,0))</f>
        <v>0</v>
      </c>
      <c r="AF51" s="242">
        <f>'Tabella coef-Q'!P49</f>
        <v>0.1</v>
      </c>
      <c r="AG51" s="243"/>
      <c r="AH51" s="241">
        <f t="shared" ref="AH51:AH62" si="20">IF($H51="X",AI51,IF(AG51="X",AI51,0))</f>
        <v>0</v>
      </c>
      <c r="AI51" s="242">
        <f>'Tabella coef-Q'!Q49</f>
        <v>0.08</v>
      </c>
      <c r="AJ51" s="243"/>
      <c r="AK51" s="241">
        <f t="shared" ref="AK51:AK62" si="21">IF($H51="X",AL51,IF(AJ51="X",AL51,0))</f>
        <v>0</v>
      </c>
      <c r="AL51" s="242">
        <f>'Tabella coef-Q'!R49</f>
        <v>0.08</v>
      </c>
      <c r="AM51" s="366"/>
      <c r="AN51" s="367"/>
      <c r="AO51" s="368"/>
      <c r="AP51" s="63"/>
    </row>
    <row r="52" spans="1:42" ht="35.1" customHeight="1" outlineLevel="1" x14ac:dyDescent="0.2">
      <c r="A52" s="1"/>
      <c r="B52" s="491"/>
      <c r="C52" s="494"/>
      <c r="D52" s="488"/>
      <c r="E52" s="516"/>
      <c r="F52" s="284" t="s">
        <v>65</v>
      </c>
      <c r="G52" s="285" t="s">
        <v>66</v>
      </c>
      <c r="H52" s="246"/>
      <c r="I52" s="240"/>
      <c r="J52" s="241">
        <f t="shared" si="12"/>
        <v>0</v>
      </c>
      <c r="K52" s="242">
        <f>'Tabella coef-Q'!I50</f>
        <v>0.01</v>
      </c>
      <c r="L52" s="247"/>
      <c r="M52" s="248">
        <f t="shared" si="13"/>
        <v>0</v>
      </c>
      <c r="N52" s="242">
        <f>'Tabella coef-Q'!J50</f>
        <v>0.01</v>
      </c>
      <c r="O52" s="247"/>
      <c r="P52" s="248">
        <f t="shared" si="14"/>
        <v>0</v>
      </c>
      <c r="Q52" s="242">
        <f>'Tabella coef-Q'!K50</f>
        <v>0.01</v>
      </c>
      <c r="R52" s="247"/>
      <c r="S52" s="248">
        <f t="shared" si="15"/>
        <v>0</v>
      </c>
      <c r="T52" s="242">
        <f>'Tabella coef-Q'!L50</f>
        <v>0.01</v>
      </c>
      <c r="U52" s="247"/>
      <c r="V52" s="248">
        <f t="shared" si="16"/>
        <v>0</v>
      </c>
      <c r="W52" s="242">
        <f>'Tabella coef-Q'!M50</f>
        <v>0.01</v>
      </c>
      <c r="X52" s="247"/>
      <c r="Y52" s="248">
        <f t="shared" si="17"/>
        <v>0</v>
      </c>
      <c r="Z52" s="242">
        <f>'Tabella coef-Q'!N50</f>
        <v>0.01</v>
      </c>
      <c r="AA52" s="247"/>
      <c r="AB52" s="248">
        <f t="shared" si="18"/>
        <v>0</v>
      </c>
      <c r="AC52" s="242">
        <f>'Tabella coef-Q'!O50</f>
        <v>0.01</v>
      </c>
      <c r="AD52" s="247"/>
      <c r="AE52" s="248">
        <f t="shared" si="19"/>
        <v>0</v>
      </c>
      <c r="AF52" s="242">
        <f>'Tabella coef-Q'!P50</f>
        <v>0.01</v>
      </c>
      <c r="AG52" s="247"/>
      <c r="AH52" s="248">
        <f t="shared" si="20"/>
        <v>0</v>
      </c>
      <c r="AI52" s="242">
        <f>'Tabella coef-Q'!Q50</f>
        <v>0.01</v>
      </c>
      <c r="AJ52" s="247"/>
      <c r="AK52" s="248">
        <f t="shared" si="21"/>
        <v>0</v>
      </c>
      <c r="AL52" s="242">
        <f>'Tabella coef-Q'!R50</f>
        <v>0.01</v>
      </c>
      <c r="AM52" s="352" t="s">
        <v>13</v>
      </c>
      <c r="AN52" s="353"/>
      <c r="AO52" s="354"/>
      <c r="AP52" s="63"/>
    </row>
    <row r="53" spans="1:42" ht="35.1" customHeight="1" outlineLevel="1" x14ac:dyDescent="0.2">
      <c r="A53" s="1"/>
      <c r="B53" s="491"/>
      <c r="C53" s="494"/>
      <c r="D53" s="488"/>
      <c r="E53" s="516"/>
      <c r="F53" s="284" t="s">
        <v>67</v>
      </c>
      <c r="G53" s="285" t="s">
        <v>68</v>
      </c>
      <c r="H53" s="246"/>
      <c r="I53" s="240"/>
      <c r="J53" s="241">
        <f t="shared" si="12"/>
        <v>0</v>
      </c>
      <c r="K53" s="242">
        <f>'Tabella coef-Q'!I51</f>
        <v>0.03</v>
      </c>
      <c r="L53" s="247"/>
      <c r="M53" s="248">
        <f t="shared" si="13"/>
        <v>0</v>
      </c>
      <c r="N53" s="242">
        <f>'Tabella coef-Q'!J51</f>
        <v>0.03</v>
      </c>
      <c r="O53" s="247"/>
      <c r="P53" s="248">
        <f t="shared" si="14"/>
        <v>0</v>
      </c>
      <c r="Q53" s="242">
        <f>'Tabella coef-Q'!K51</f>
        <v>0.03</v>
      </c>
      <c r="R53" s="247"/>
      <c r="S53" s="248">
        <f t="shared" si="15"/>
        <v>0</v>
      </c>
      <c r="T53" s="242">
        <f>'Tabella coef-Q'!L51</f>
        <v>0.03</v>
      </c>
      <c r="U53" s="247"/>
      <c r="V53" s="248">
        <f t="shared" si="16"/>
        <v>0</v>
      </c>
      <c r="W53" s="242">
        <f>'Tabella coef-Q'!M51</f>
        <v>0.03</v>
      </c>
      <c r="X53" s="247"/>
      <c r="Y53" s="248">
        <f t="shared" si="17"/>
        <v>0</v>
      </c>
      <c r="Z53" s="242">
        <f>'Tabella coef-Q'!N51</f>
        <v>0.03</v>
      </c>
      <c r="AA53" s="247"/>
      <c r="AB53" s="248">
        <f t="shared" si="18"/>
        <v>0</v>
      </c>
      <c r="AC53" s="242">
        <f>'Tabella coef-Q'!O51</f>
        <v>0.03</v>
      </c>
      <c r="AD53" s="247"/>
      <c r="AE53" s="248">
        <f t="shared" si="19"/>
        <v>0</v>
      </c>
      <c r="AF53" s="242">
        <f>'Tabella coef-Q'!P51</f>
        <v>0.03</v>
      </c>
      <c r="AG53" s="247"/>
      <c r="AH53" s="248">
        <f t="shared" si="20"/>
        <v>0</v>
      </c>
      <c r="AI53" s="242">
        <f>'Tabella coef-Q'!Q51</f>
        <v>0.03</v>
      </c>
      <c r="AJ53" s="247"/>
      <c r="AK53" s="248">
        <f t="shared" si="21"/>
        <v>0</v>
      </c>
      <c r="AL53" s="242">
        <f>'Tabella coef-Q'!R51</f>
        <v>0.03</v>
      </c>
      <c r="AM53" s="352" t="s">
        <v>13</v>
      </c>
      <c r="AN53" s="353"/>
      <c r="AO53" s="354"/>
      <c r="AP53" s="4"/>
    </row>
    <row r="54" spans="1:42" ht="45" customHeight="1" outlineLevel="1" x14ac:dyDescent="0.2">
      <c r="A54" s="1"/>
      <c r="B54" s="491"/>
      <c r="C54" s="494"/>
      <c r="D54" s="488"/>
      <c r="E54" s="516"/>
      <c r="F54" s="284" t="s">
        <v>69</v>
      </c>
      <c r="G54" s="285" t="s">
        <v>70</v>
      </c>
      <c r="H54" s="246"/>
      <c r="I54" s="240"/>
      <c r="J54" s="241">
        <f t="shared" si="12"/>
        <v>0</v>
      </c>
      <c r="K54" s="242">
        <f>'Tabella coef-Q'!I52</f>
        <v>7.0000000000000007E-2</v>
      </c>
      <c r="L54" s="247"/>
      <c r="M54" s="248">
        <f t="shared" si="13"/>
        <v>0</v>
      </c>
      <c r="N54" s="242">
        <f>'Tabella coef-Q'!J52</f>
        <v>7.0000000000000007E-2</v>
      </c>
      <c r="O54" s="247"/>
      <c r="P54" s="248">
        <f t="shared" si="14"/>
        <v>0</v>
      </c>
      <c r="Q54" s="242">
        <f>'Tabella coef-Q'!K52</f>
        <v>7.0000000000000007E-2</v>
      </c>
      <c r="R54" s="247"/>
      <c r="S54" s="248">
        <f t="shared" si="15"/>
        <v>0</v>
      </c>
      <c r="T54" s="242">
        <f>'Tabella coef-Q'!L52</f>
        <v>7.0000000000000007E-2</v>
      </c>
      <c r="U54" s="247"/>
      <c r="V54" s="248">
        <f t="shared" si="16"/>
        <v>0</v>
      </c>
      <c r="W54" s="242">
        <f>'Tabella coef-Q'!M52</f>
        <v>7.0000000000000007E-2</v>
      </c>
      <c r="X54" s="247"/>
      <c r="Y54" s="248">
        <f t="shared" si="17"/>
        <v>0</v>
      </c>
      <c r="Z54" s="242">
        <f>'Tabella coef-Q'!N52</f>
        <v>7.0000000000000007E-2</v>
      </c>
      <c r="AA54" s="247"/>
      <c r="AB54" s="248">
        <f t="shared" si="18"/>
        <v>0</v>
      </c>
      <c r="AC54" s="242">
        <f>'Tabella coef-Q'!O52</f>
        <v>7.0000000000000007E-2</v>
      </c>
      <c r="AD54" s="247"/>
      <c r="AE54" s="248">
        <f t="shared" si="19"/>
        <v>0</v>
      </c>
      <c r="AF54" s="242">
        <f>'Tabella coef-Q'!P52</f>
        <v>7.0000000000000007E-2</v>
      </c>
      <c r="AG54" s="247"/>
      <c r="AH54" s="248">
        <f t="shared" si="20"/>
        <v>0</v>
      </c>
      <c r="AI54" s="242">
        <f>'Tabella coef-Q'!Q52</f>
        <v>7.0000000000000007E-2</v>
      </c>
      <c r="AJ54" s="247"/>
      <c r="AK54" s="248">
        <f t="shared" si="21"/>
        <v>0</v>
      </c>
      <c r="AL54" s="242">
        <f>'Tabella coef-Q'!R52</f>
        <v>7.0000000000000007E-2</v>
      </c>
      <c r="AM54" s="352" t="s">
        <v>13</v>
      </c>
      <c r="AN54" s="353"/>
      <c r="AO54" s="354"/>
      <c r="AP54" s="4"/>
    </row>
    <row r="55" spans="1:42" ht="24.95" customHeight="1" outlineLevel="1" x14ac:dyDescent="0.2">
      <c r="A55" s="1"/>
      <c r="B55" s="491"/>
      <c r="C55" s="494"/>
      <c r="D55" s="488"/>
      <c r="E55" s="516"/>
      <c r="F55" s="284" t="s">
        <v>71</v>
      </c>
      <c r="G55" s="285" t="s">
        <v>72</v>
      </c>
      <c r="H55" s="246"/>
      <c r="I55" s="240"/>
      <c r="J55" s="241">
        <f t="shared" si="12"/>
        <v>0</v>
      </c>
      <c r="K55" s="242">
        <f>'Tabella coef-Q'!I53</f>
        <v>0.03</v>
      </c>
      <c r="L55" s="247"/>
      <c r="M55" s="248">
        <f t="shared" si="13"/>
        <v>0</v>
      </c>
      <c r="N55" s="242">
        <f>'Tabella coef-Q'!J53</f>
        <v>0.03</v>
      </c>
      <c r="O55" s="247"/>
      <c r="P55" s="248">
        <f t="shared" si="14"/>
        <v>0</v>
      </c>
      <c r="Q55" s="242">
        <f>'Tabella coef-Q'!K53</f>
        <v>0.03</v>
      </c>
      <c r="R55" s="247"/>
      <c r="S55" s="248">
        <f t="shared" si="15"/>
        <v>0</v>
      </c>
      <c r="T55" s="242">
        <f>'Tabella coef-Q'!L53</f>
        <v>0.03</v>
      </c>
      <c r="U55" s="247"/>
      <c r="V55" s="248">
        <f t="shared" si="16"/>
        <v>0</v>
      </c>
      <c r="W55" s="242">
        <f>'Tabella coef-Q'!M53</f>
        <v>0.03</v>
      </c>
      <c r="X55" s="247"/>
      <c r="Y55" s="248">
        <f t="shared" si="17"/>
        <v>0</v>
      </c>
      <c r="Z55" s="242">
        <f>'Tabella coef-Q'!N53</f>
        <v>0.03</v>
      </c>
      <c r="AA55" s="247"/>
      <c r="AB55" s="248">
        <f t="shared" si="18"/>
        <v>0</v>
      </c>
      <c r="AC55" s="242">
        <f>'Tabella coef-Q'!O53</f>
        <v>0.03</v>
      </c>
      <c r="AD55" s="247"/>
      <c r="AE55" s="248">
        <f t="shared" si="19"/>
        <v>0</v>
      </c>
      <c r="AF55" s="242">
        <f>'Tabella coef-Q'!P53</f>
        <v>0.03</v>
      </c>
      <c r="AG55" s="247"/>
      <c r="AH55" s="248">
        <f t="shared" si="20"/>
        <v>0</v>
      </c>
      <c r="AI55" s="242">
        <f>'Tabella coef-Q'!Q53</f>
        <v>0.03</v>
      </c>
      <c r="AJ55" s="247"/>
      <c r="AK55" s="248">
        <f t="shared" si="21"/>
        <v>0</v>
      </c>
      <c r="AL55" s="242">
        <f>'Tabella coef-Q'!R53</f>
        <v>0.03</v>
      </c>
      <c r="AM55" s="352" t="s">
        <v>13</v>
      </c>
      <c r="AN55" s="353"/>
      <c r="AO55" s="354"/>
      <c r="AP55" s="63"/>
    </row>
    <row r="56" spans="1:42" ht="24.95" customHeight="1" outlineLevel="1" x14ac:dyDescent="0.2">
      <c r="A56" s="1"/>
      <c r="B56" s="491"/>
      <c r="C56" s="494"/>
      <c r="D56" s="488"/>
      <c r="E56" s="516"/>
      <c r="F56" s="284" t="s">
        <v>73</v>
      </c>
      <c r="G56" s="285" t="s">
        <v>74</v>
      </c>
      <c r="H56" s="246"/>
      <c r="I56" s="240"/>
      <c r="J56" s="241">
        <f t="shared" si="12"/>
        <v>0</v>
      </c>
      <c r="K56" s="242">
        <f>'Tabella coef-Q'!I54</f>
        <v>1.4999999999999999E-2</v>
      </c>
      <c r="L56" s="247"/>
      <c r="M56" s="248">
        <f t="shared" si="13"/>
        <v>0</v>
      </c>
      <c r="N56" s="242">
        <f>'Tabella coef-Q'!J54</f>
        <v>1.4999999999999999E-2</v>
      </c>
      <c r="O56" s="247"/>
      <c r="P56" s="248">
        <f t="shared" si="14"/>
        <v>0</v>
      </c>
      <c r="Q56" s="242">
        <f>'Tabella coef-Q'!K54</f>
        <v>1.4999999999999999E-2</v>
      </c>
      <c r="R56" s="247"/>
      <c r="S56" s="248">
        <f t="shared" si="15"/>
        <v>0</v>
      </c>
      <c r="T56" s="242">
        <f>'Tabella coef-Q'!L54</f>
        <v>1.4999999999999999E-2</v>
      </c>
      <c r="U56" s="247"/>
      <c r="V56" s="248">
        <f t="shared" si="16"/>
        <v>0</v>
      </c>
      <c r="W56" s="242">
        <f>'Tabella coef-Q'!M54</f>
        <v>1.4999999999999999E-2</v>
      </c>
      <c r="X56" s="247"/>
      <c r="Y56" s="248">
        <f t="shared" si="17"/>
        <v>0</v>
      </c>
      <c r="Z56" s="242">
        <f>'Tabella coef-Q'!N54</f>
        <v>1.4999999999999999E-2</v>
      </c>
      <c r="AA56" s="247"/>
      <c r="AB56" s="248">
        <f t="shared" si="18"/>
        <v>0</v>
      </c>
      <c r="AC56" s="242">
        <f>'Tabella coef-Q'!O54</f>
        <v>1.4999999999999999E-2</v>
      </c>
      <c r="AD56" s="247"/>
      <c r="AE56" s="248">
        <f t="shared" si="19"/>
        <v>0</v>
      </c>
      <c r="AF56" s="242">
        <f>'Tabella coef-Q'!P54</f>
        <v>1.4999999999999999E-2</v>
      </c>
      <c r="AG56" s="247"/>
      <c r="AH56" s="248">
        <f t="shared" si="20"/>
        <v>0</v>
      </c>
      <c r="AI56" s="242">
        <f>'Tabella coef-Q'!Q54</f>
        <v>1.4999999999999999E-2</v>
      </c>
      <c r="AJ56" s="247"/>
      <c r="AK56" s="248">
        <f t="shared" si="21"/>
        <v>0</v>
      </c>
      <c r="AL56" s="242">
        <f>'Tabella coef-Q'!R54</f>
        <v>1.4999999999999999E-2</v>
      </c>
      <c r="AM56" s="352" t="s">
        <v>13</v>
      </c>
      <c r="AN56" s="353"/>
      <c r="AO56" s="354"/>
      <c r="AP56" s="70"/>
    </row>
    <row r="57" spans="1:42" ht="24.95" customHeight="1" outlineLevel="1" x14ac:dyDescent="0.2">
      <c r="A57" s="1"/>
      <c r="B57" s="491"/>
      <c r="C57" s="494"/>
      <c r="D57" s="488"/>
      <c r="E57" s="516"/>
      <c r="F57" s="284" t="s">
        <v>75</v>
      </c>
      <c r="G57" s="285" t="s">
        <v>76</v>
      </c>
      <c r="H57" s="246"/>
      <c r="I57" s="240"/>
      <c r="J57" s="241">
        <f t="shared" si="12"/>
        <v>0</v>
      </c>
      <c r="K57" s="242">
        <f>'Tabella coef-Q'!I55</f>
        <v>1.4999999999999999E-2</v>
      </c>
      <c r="L57" s="247"/>
      <c r="M57" s="248">
        <f t="shared" si="13"/>
        <v>0</v>
      </c>
      <c r="N57" s="242">
        <f>'Tabella coef-Q'!J55</f>
        <v>1.4999999999999999E-2</v>
      </c>
      <c r="O57" s="247"/>
      <c r="P57" s="248">
        <f t="shared" si="14"/>
        <v>0</v>
      </c>
      <c r="Q57" s="242">
        <f>'Tabella coef-Q'!K55</f>
        <v>1.4999999999999999E-2</v>
      </c>
      <c r="R57" s="247"/>
      <c r="S57" s="248">
        <f t="shared" si="15"/>
        <v>0</v>
      </c>
      <c r="T57" s="242">
        <f>'Tabella coef-Q'!L55</f>
        <v>1.4999999999999999E-2</v>
      </c>
      <c r="U57" s="247"/>
      <c r="V57" s="248">
        <f t="shared" si="16"/>
        <v>0</v>
      </c>
      <c r="W57" s="242">
        <f>'Tabella coef-Q'!M55</f>
        <v>1.4999999999999999E-2</v>
      </c>
      <c r="X57" s="247"/>
      <c r="Y57" s="248">
        <f t="shared" si="17"/>
        <v>0</v>
      </c>
      <c r="Z57" s="242">
        <f>'Tabella coef-Q'!N55</f>
        <v>1.4999999999999999E-2</v>
      </c>
      <c r="AA57" s="247"/>
      <c r="AB57" s="248">
        <f t="shared" si="18"/>
        <v>0</v>
      </c>
      <c r="AC57" s="242">
        <f>'Tabella coef-Q'!O55</f>
        <v>1.4999999999999999E-2</v>
      </c>
      <c r="AD57" s="247"/>
      <c r="AE57" s="248">
        <f t="shared" si="19"/>
        <v>0</v>
      </c>
      <c r="AF57" s="242">
        <f>'Tabella coef-Q'!P55</f>
        <v>1.4999999999999999E-2</v>
      </c>
      <c r="AG57" s="247"/>
      <c r="AH57" s="248">
        <f t="shared" si="20"/>
        <v>0</v>
      </c>
      <c r="AI57" s="242">
        <f>'Tabella coef-Q'!Q55</f>
        <v>1.4999999999999999E-2</v>
      </c>
      <c r="AJ57" s="247"/>
      <c r="AK57" s="248">
        <f t="shared" si="21"/>
        <v>0</v>
      </c>
      <c r="AL57" s="242">
        <f>'Tabella coef-Q'!R55</f>
        <v>1.4999999999999999E-2</v>
      </c>
      <c r="AM57" s="352" t="s">
        <v>13</v>
      </c>
      <c r="AN57" s="353"/>
      <c r="AO57" s="354"/>
      <c r="AP57" s="70"/>
    </row>
    <row r="58" spans="1:42" ht="24.95" customHeight="1" outlineLevel="1" x14ac:dyDescent="0.2">
      <c r="A58" s="1"/>
      <c r="B58" s="491"/>
      <c r="C58" s="494"/>
      <c r="D58" s="488"/>
      <c r="E58" s="516"/>
      <c r="F58" s="284" t="s">
        <v>77</v>
      </c>
      <c r="G58" s="285" t="s">
        <v>78</v>
      </c>
      <c r="H58" s="246"/>
      <c r="I58" s="240"/>
      <c r="J58" s="241">
        <f t="shared" si="12"/>
        <v>0</v>
      </c>
      <c r="K58" s="242">
        <f>'Tabella coef-Q'!I56</f>
        <v>1.4999999999999999E-2</v>
      </c>
      <c r="L58" s="247"/>
      <c r="M58" s="248">
        <f t="shared" si="13"/>
        <v>0</v>
      </c>
      <c r="N58" s="242">
        <f>'Tabella coef-Q'!J56</f>
        <v>1.4999999999999999E-2</v>
      </c>
      <c r="O58" s="247"/>
      <c r="P58" s="248">
        <f t="shared" si="14"/>
        <v>0</v>
      </c>
      <c r="Q58" s="242">
        <f>'Tabella coef-Q'!K56</f>
        <v>1.4999999999999999E-2</v>
      </c>
      <c r="R58" s="247"/>
      <c r="S58" s="248">
        <f t="shared" si="15"/>
        <v>0</v>
      </c>
      <c r="T58" s="242">
        <f>'Tabella coef-Q'!L56</f>
        <v>1.4999999999999999E-2</v>
      </c>
      <c r="U58" s="247"/>
      <c r="V58" s="248">
        <f t="shared" si="16"/>
        <v>0</v>
      </c>
      <c r="W58" s="242">
        <f>'Tabella coef-Q'!M56</f>
        <v>1.4999999999999999E-2</v>
      </c>
      <c r="X58" s="247"/>
      <c r="Y58" s="248">
        <f t="shared" si="17"/>
        <v>0</v>
      </c>
      <c r="Z58" s="242">
        <f>'Tabella coef-Q'!N56</f>
        <v>1.4999999999999999E-2</v>
      </c>
      <c r="AA58" s="247"/>
      <c r="AB58" s="248">
        <f t="shared" si="18"/>
        <v>0</v>
      </c>
      <c r="AC58" s="242">
        <f>'Tabella coef-Q'!O56</f>
        <v>1.4999999999999999E-2</v>
      </c>
      <c r="AD58" s="247"/>
      <c r="AE58" s="248">
        <f t="shared" si="19"/>
        <v>0</v>
      </c>
      <c r="AF58" s="242">
        <f>'Tabella coef-Q'!P56</f>
        <v>1.4999999999999999E-2</v>
      </c>
      <c r="AG58" s="247"/>
      <c r="AH58" s="248">
        <f t="shared" si="20"/>
        <v>0</v>
      </c>
      <c r="AI58" s="242">
        <f>'Tabella coef-Q'!Q56</f>
        <v>1.4999999999999999E-2</v>
      </c>
      <c r="AJ58" s="247"/>
      <c r="AK58" s="248">
        <f t="shared" si="21"/>
        <v>0</v>
      </c>
      <c r="AL58" s="242">
        <f>'Tabella coef-Q'!R56</f>
        <v>1.4999999999999999E-2</v>
      </c>
      <c r="AM58" s="352" t="s">
        <v>13</v>
      </c>
      <c r="AN58" s="353"/>
      <c r="AO58" s="354"/>
      <c r="AP58" s="63"/>
    </row>
    <row r="59" spans="1:42" ht="24.95" customHeight="1" outlineLevel="1" x14ac:dyDescent="0.2">
      <c r="A59" s="1"/>
      <c r="B59" s="491"/>
      <c r="C59" s="494"/>
      <c r="D59" s="488"/>
      <c r="E59" s="516"/>
      <c r="F59" s="284" t="s">
        <v>79</v>
      </c>
      <c r="G59" s="285" t="s">
        <v>80</v>
      </c>
      <c r="H59" s="246"/>
      <c r="I59" s="240"/>
      <c r="J59" s="241">
        <f t="shared" si="12"/>
        <v>0</v>
      </c>
      <c r="K59" s="242">
        <f>'Tabella coef-Q'!I57</f>
        <v>1.4999999999999999E-2</v>
      </c>
      <c r="L59" s="247"/>
      <c r="M59" s="248">
        <f t="shared" si="13"/>
        <v>0</v>
      </c>
      <c r="N59" s="242">
        <f>'Tabella coef-Q'!J57</f>
        <v>1.4999999999999999E-2</v>
      </c>
      <c r="O59" s="247"/>
      <c r="P59" s="248">
        <f t="shared" si="14"/>
        <v>0</v>
      </c>
      <c r="Q59" s="242">
        <f>'Tabella coef-Q'!K57</f>
        <v>1.4999999999999999E-2</v>
      </c>
      <c r="R59" s="247"/>
      <c r="S59" s="248">
        <f t="shared" si="15"/>
        <v>0</v>
      </c>
      <c r="T59" s="242">
        <f>'Tabella coef-Q'!L57</f>
        <v>1.4999999999999999E-2</v>
      </c>
      <c r="U59" s="247"/>
      <c r="V59" s="248">
        <f t="shared" si="16"/>
        <v>0</v>
      </c>
      <c r="W59" s="242">
        <f>'Tabella coef-Q'!M57</f>
        <v>1.4999999999999999E-2</v>
      </c>
      <c r="X59" s="247"/>
      <c r="Y59" s="248">
        <f t="shared" si="17"/>
        <v>0</v>
      </c>
      <c r="Z59" s="242">
        <f>'Tabella coef-Q'!N57</f>
        <v>1.4999999999999999E-2</v>
      </c>
      <c r="AA59" s="247"/>
      <c r="AB59" s="248">
        <f t="shared" si="18"/>
        <v>0</v>
      </c>
      <c r="AC59" s="242">
        <f>'Tabella coef-Q'!O57</f>
        <v>1.4999999999999999E-2</v>
      </c>
      <c r="AD59" s="247"/>
      <c r="AE59" s="248">
        <f t="shared" si="19"/>
        <v>0</v>
      </c>
      <c r="AF59" s="242">
        <f>'Tabella coef-Q'!P57</f>
        <v>1.4999999999999999E-2</v>
      </c>
      <c r="AG59" s="247"/>
      <c r="AH59" s="248">
        <f t="shared" si="20"/>
        <v>0</v>
      </c>
      <c r="AI59" s="242">
        <f>'Tabella coef-Q'!Q57</f>
        <v>1.4999999999999999E-2</v>
      </c>
      <c r="AJ59" s="247"/>
      <c r="AK59" s="248">
        <f t="shared" si="21"/>
        <v>0</v>
      </c>
      <c r="AL59" s="242">
        <f>'Tabella coef-Q'!R57</f>
        <v>1.4999999999999999E-2</v>
      </c>
      <c r="AM59" s="352" t="s">
        <v>13</v>
      </c>
      <c r="AN59" s="353"/>
      <c r="AO59" s="354"/>
      <c r="AP59" s="70"/>
    </row>
    <row r="60" spans="1:42" ht="24.95" customHeight="1" outlineLevel="1" x14ac:dyDescent="0.2">
      <c r="A60" s="1"/>
      <c r="B60" s="491"/>
      <c r="C60" s="494"/>
      <c r="D60" s="488"/>
      <c r="E60" s="516"/>
      <c r="F60" s="284" t="s">
        <v>81</v>
      </c>
      <c r="G60" s="285" t="s">
        <v>82</v>
      </c>
      <c r="H60" s="246"/>
      <c r="I60" s="240"/>
      <c r="J60" s="241">
        <f t="shared" si="12"/>
        <v>0</v>
      </c>
      <c r="K60" s="242">
        <f>'Tabella coef-Q'!I58</f>
        <v>0.05</v>
      </c>
      <c r="L60" s="247"/>
      <c r="M60" s="248">
        <f t="shared" si="13"/>
        <v>0</v>
      </c>
      <c r="N60" s="242">
        <f>'Tabella coef-Q'!J58</f>
        <v>0.05</v>
      </c>
      <c r="O60" s="247"/>
      <c r="P60" s="248">
        <f t="shared" si="14"/>
        <v>0</v>
      </c>
      <c r="Q60" s="242">
        <f>'Tabella coef-Q'!K58</f>
        <v>0.05</v>
      </c>
      <c r="R60" s="247"/>
      <c r="S60" s="248">
        <f t="shared" si="15"/>
        <v>0</v>
      </c>
      <c r="T60" s="242">
        <f>'Tabella coef-Q'!L58</f>
        <v>0.05</v>
      </c>
      <c r="U60" s="247"/>
      <c r="V60" s="248">
        <f t="shared" si="16"/>
        <v>0</v>
      </c>
      <c r="W60" s="242">
        <f>'Tabella coef-Q'!M58</f>
        <v>0.05</v>
      </c>
      <c r="X60" s="247"/>
      <c r="Y60" s="248">
        <f t="shared" si="17"/>
        <v>0</v>
      </c>
      <c r="Z60" s="242">
        <f>'Tabella coef-Q'!N58</f>
        <v>0.05</v>
      </c>
      <c r="AA60" s="247"/>
      <c r="AB60" s="248">
        <f t="shared" si="18"/>
        <v>0</v>
      </c>
      <c r="AC60" s="242">
        <f>'Tabella coef-Q'!O58</f>
        <v>0.05</v>
      </c>
      <c r="AD60" s="247"/>
      <c r="AE60" s="248">
        <f t="shared" si="19"/>
        <v>0</v>
      </c>
      <c r="AF60" s="242">
        <f>'Tabella coef-Q'!P58</f>
        <v>0.05</v>
      </c>
      <c r="AG60" s="247"/>
      <c r="AH60" s="248">
        <f t="shared" si="20"/>
        <v>0</v>
      </c>
      <c r="AI60" s="242">
        <f>'Tabella coef-Q'!Q58</f>
        <v>0.05</v>
      </c>
      <c r="AJ60" s="247"/>
      <c r="AK60" s="248">
        <f t="shared" si="21"/>
        <v>0</v>
      </c>
      <c r="AL60" s="242">
        <f>'Tabella coef-Q'!R58</f>
        <v>0.05</v>
      </c>
      <c r="AM60" s="352" t="s">
        <v>13</v>
      </c>
      <c r="AN60" s="353"/>
      <c r="AO60" s="354"/>
      <c r="AP60" s="70"/>
    </row>
    <row r="61" spans="1:42" ht="45" customHeight="1" outlineLevel="1" x14ac:dyDescent="0.2">
      <c r="A61" s="1"/>
      <c r="B61" s="491"/>
      <c r="C61" s="494"/>
      <c r="D61" s="488"/>
      <c r="E61" s="516"/>
      <c r="F61" s="284" t="s">
        <v>83</v>
      </c>
      <c r="G61" s="285" t="s">
        <v>84</v>
      </c>
      <c r="H61" s="246"/>
      <c r="I61" s="240"/>
      <c r="J61" s="241">
        <f t="shared" si="12"/>
        <v>0</v>
      </c>
      <c r="K61" s="242">
        <f>'Tabella coef-Q'!I59</f>
        <v>0.02</v>
      </c>
      <c r="L61" s="247"/>
      <c r="M61" s="248">
        <f t="shared" si="13"/>
        <v>0</v>
      </c>
      <c r="N61" s="242">
        <f>'Tabella coef-Q'!J59</f>
        <v>0.02</v>
      </c>
      <c r="O61" s="247"/>
      <c r="P61" s="248">
        <f t="shared" si="14"/>
        <v>0</v>
      </c>
      <c r="Q61" s="242">
        <f>'Tabella coef-Q'!K59</f>
        <v>0.02</v>
      </c>
      <c r="R61" s="247"/>
      <c r="S61" s="248">
        <f t="shared" si="15"/>
        <v>0</v>
      </c>
      <c r="T61" s="242">
        <f>'Tabella coef-Q'!L59</f>
        <v>0.02</v>
      </c>
      <c r="U61" s="247"/>
      <c r="V61" s="248">
        <f t="shared" si="16"/>
        <v>0</v>
      </c>
      <c r="W61" s="242">
        <f>'Tabella coef-Q'!M59</f>
        <v>0.02</v>
      </c>
      <c r="X61" s="247"/>
      <c r="Y61" s="248">
        <f t="shared" si="17"/>
        <v>0</v>
      </c>
      <c r="Z61" s="242">
        <f>'Tabella coef-Q'!N59</f>
        <v>0.02</v>
      </c>
      <c r="AA61" s="247"/>
      <c r="AB61" s="248">
        <f t="shared" si="18"/>
        <v>0</v>
      </c>
      <c r="AC61" s="242">
        <f>'Tabella coef-Q'!O59</f>
        <v>0.02</v>
      </c>
      <c r="AD61" s="247"/>
      <c r="AE61" s="248">
        <f t="shared" si="19"/>
        <v>0</v>
      </c>
      <c r="AF61" s="242">
        <f>'Tabella coef-Q'!P59</f>
        <v>0.02</v>
      </c>
      <c r="AG61" s="247"/>
      <c r="AH61" s="248">
        <f t="shared" si="20"/>
        <v>0</v>
      </c>
      <c r="AI61" s="242">
        <f>'Tabella coef-Q'!Q59</f>
        <v>0.02</v>
      </c>
      <c r="AJ61" s="247"/>
      <c r="AK61" s="248">
        <f t="shared" si="21"/>
        <v>0</v>
      </c>
      <c r="AL61" s="242">
        <f>'Tabella coef-Q'!R59</f>
        <v>0.02</v>
      </c>
      <c r="AM61" s="352" t="s">
        <v>13</v>
      </c>
      <c r="AN61" s="353"/>
      <c r="AO61" s="354"/>
      <c r="AP61" s="63"/>
    </row>
    <row r="62" spans="1:42" ht="35.1" customHeight="1" outlineLevel="1" x14ac:dyDescent="0.2">
      <c r="A62" s="1"/>
      <c r="B62" s="491"/>
      <c r="C62" s="494"/>
      <c r="D62" s="488"/>
      <c r="E62" s="516"/>
      <c r="F62" s="284" t="s">
        <v>85</v>
      </c>
      <c r="G62" s="285" t="s">
        <v>86</v>
      </c>
      <c r="H62" s="246"/>
      <c r="I62" s="240"/>
      <c r="J62" s="241">
        <f t="shared" si="12"/>
        <v>0</v>
      </c>
      <c r="K62" s="242">
        <f>'Tabella coef-Q'!I60</f>
        <v>0.03</v>
      </c>
      <c r="L62" s="247"/>
      <c r="M62" s="248">
        <f t="shared" si="13"/>
        <v>0</v>
      </c>
      <c r="N62" s="242">
        <f>'Tabella coef-Q'!J60</f>
        <v>0.03</v>
      </c>
      <c r="O62" s="247"/>
      <c r="P62" s="248">
        <f t="shared" si="14"/>
        <v>0</v>
      </c>
      <c r="Q62" s="242">
        <f>'Tabella coef-Q'!K60</f>
        <v>0.01</v>
      </c>
      <c r="R62" s="247"/>
      <c r="S62" s="248">
        <f t="shared" si="15"/>
        <v>0</v>
      </c>
      <c r="T62" s="242">
        <f>'Tabella coef-Q'!L60</f>
        <v>0.01</v>
      </c>
      <c r="U62" s="247"/>
      <c r="V62" s="248">
        <f t="shared" si="16"/>
        <v>0</v>
      </c>
      <c r="W62" s="242">
        <f>'Tabella coef-Q'!M60</f>
        <v>0.01</v>
      </c>
      <c r="X62" s="247"/>
      <c r="Y62" s="248">
        <f t="shared" si="17"/>
        <v>0</v>
      </c>
      <c r="Z62" s="242">
        <f>'Tabella coef-Q'!N60</f>
        <v>0.03</v>
      </c>
      <c r="AA62" s="247"/>
      <c r="AB62" s="248">
        <f t="shared" si="18"/>
        <v>0</v>
      </c>
      <c r="AC62" s="242">
        <f>'Tabella coef-Q'!O60</f>
        <v>0.01</v>
      </c>
      <c r="AD62" s="370" t="s">
        <v>13</v>
      </c>
      <c r="AE62" s="371"/>
      <c r="AF62" s="371"/>
      <c r="AG62" s="247"/>
      <c r="AH62" s="248">
        <f t="shared" si="20"/>
        <v>0</v>
      </c>
      <c r="AI62" s="242">
        <f>'Tabella coef-Q'!Q60</f>
        <v>0.03</v>
      </c>
      <c r="AJ62" s="247"/>
      <c r="AK62" s="248">
        <f t="shared" si="21"/>
        <v>0</v>
      </c>
      <c r="AL62" s="242">
        <f>'Tabella coef-Q'!R60</f>
        <v>0.03</v>
      </c>
      <c r="AM62" s="352" t="s">
        <v>13</v>
      </c>
      <c r="AN62" s="353"/>
      <c r="AO62" s="354"/>
      <c r="AP62" s="63"/>
    </row>
    <row r="63" spans="1:42" ht="35.1" customHeight="1" outlineLevel="1" x14ac:dyDescent="0.2">
      <c r="A63" s="1"/>
      <c r="B63" s="491"/>
      <c r="C63" s="494"/>
      <c r="D63" s="488"/>
      <c r="E63" s="516"/>
      <c r="F63" s="284" t="s">
        <v>87</v>
      </c>
      <c r="G63" s="285" t="s">
        <v>88</v>
      </c>
      <c r="H63" s="246"/>
      <c r="I63" s="240"/>
      <c r="J63" s="241">
        <f t="shared" ref="J63:J64" si="22">IF($H63="X",K63,IF(I63="X",K63,0))</f>
        <v>0</v>
      </c>
      <c r="K63" s="242">
        <f>'Tabella coef-Q'!I61</f>
        <v>0.03</v>
      </c>
      <c r="L63" s="247"/>
      <c r="M63" s="248">
        <f t="shared" ref="M63:M64" si="23">IF($H63="X",N63,IF(L63="X",N63,0))</f>
        <v>0</v>
      </c>
      <c r="N63" s="242">
        <f>'Tabella coef-Q'!J61</f>
        <v>0.03</v>
      </c>
      <c r="O63" s="247"/>
      <c r="P63" s="248">
        <f t="shared" ref="P63:P64" si="24">IF($H63="X",Q63,IF(O63="X",Q63,0))</f>
        <v>0</v>
      </c>
      <c r="Q63" s="242">
        <f>'Tabella coef-Q'!K61</f>
        <v>0.03</v>
      </c>
      <c r="R63" s="247"/>
      <c r="S63" s="248">
        <f t="shared" ref="S63:S64" si="25">IF($H63="X",T63,IF(R63="X",T63,0))</f>
        <v>0</v>
      </c>
      <c r="T63" s="242">
        <f>'Tabella coef-Q'!L61</f>
        <v>0.03</v>
      </c>
      <c r="U63" s="247"/>
      <c r="V63" s="248">
        <f t="shared" si="16"/>
        <v>0</v>
      </c>
      <c r="W63" s="242">
        <f>'Tabella coef-Q'!M61</f>
        <v>0.03</v>
      </c>
      <c r="X63" s="365" t="s">
        <v>13</v>
      </c>
      <c r="Y63" s="353"/>
      <c r="Z63" s="353"/>
      <c r="AA63" s="369" t="s">
        <v>13</v>
      </c>
      <c r="AB63" s="353"/>
      <c r="AC63" s="353"/>
      <c r="AD63" s="369" t="s">
        <v>13</v>
      </c>
      <c r="AE63" s="353"/>
      <c r="AF63" s="353"/>
      <c r="AG63" s="369" t="s">
        <v>13</v>
      </c>
      <c r="AH63" s="353"/>
      <c r="AI63" s="353"/>
      <c r="AJ63" s="369" t="s">
        <v>13</v>
      </c>
      <c r="AK63" s="353"/>
      <c r="AL63" s="372"/>
      <c r="AM63" s="352" t="s">
        <v>13</v>
      </c>
      <c r="AN63" s="353"/>
      <c r="AO63" s="354"/>
      <c r="AP63" s="70"/>
    </row>
    <row r="64" spans="1:42" ht="24.95" customHeight="1" outlineLevel="1" x14ac:dyDescent="0.2">
      <c r="A64" s="1"/>
      <c r="B64" s="491"/>
      <c r="C64" s="494"/>
      <c r="D64" s="488"/>
      <c r="E64" s="516"/>
      <c r="F64" s="284" t="s">
        <v>89</v>
      </c>
      <c r="G64" s="285" t="s">
        <v>90</v>
      </c>
      <c r="H64" s="246"/>
      <c r="I64" s="240"/>
      <c r="J64" s="241">
        <f t="shared" si="22"/>
        <v>0</v>
      </c>
      <c r="K64" s="242">
        <f>'Tabella coef-Q'!I62</f>
        <v>5.0000000000000001E-3</v>
      </c>
      <c r="L64" s="247"/>
      <c r="M64" s="248">
        <f t="shared" si="23"/>
        <v>0</v>
      </c>
      <c r="N64" s="242">
        <f>'Tabella coef-Q'!J62</f>
        <v>5.0000000000000001E-3</v>
      </c>
      <c r="O64" s="247"/>
      <c r="P64" s="248">
        <f t="shared" si="24"/>
        <v>0</v>
      </c>
      <c r="Q64" s="242">
        <f>'Tabella coef-Q'!K62</f>
        <v>5.0000000000000001E-3</v>
      </c>
      <c r="R64" s="247"/>
      <c r="S64" s="248">
        <f t="shared" si="25"/>
        <v>0</v>
      </c>
      <c r="T64" s="242">
        <f>'Tabella coef-Q'!L62</f>
        <v>5.0000000000000001E-3</v>
      </c>
      <c r="U64" s="247"/>
      <c r="V64" s="248">
        <f t="shared" si="16"/>
        <v>0</v>
      </c>
      <c r="W64" s="242">
        <f>'Tabella coef-Q'!M62</f>
        <v>5.0000000000000001E-3</v>
      </c>
      <c r="X64" s="365" t="s">
        <v>13</v>
      </c>
      <c r="Y64" s="353"/>
      <c r="Z64" s="353"/>
      <c r="AA64" s="369" t="s">
        <v>13</v>
      </c>
      <c r="AB64" s="353"/>
      <c r="AC64" s="353"/>
      <c r="AD64" s="369" t="s">
        <v>13</v>
      </c>
      <c r="AE64" s="353"/>
      <c r="AF64" s="353"/>
      <c r="AG64" s="369" t="s">
        <v>13</v>
      </c>
      <c r="AH64" s="353"/>
      <c r="AI64" s="353"/>
      <c r="AJ64" s="369" t="s">
        <v>13</v>
      </c>
      <c r="AK64" s="353"/>
      <c r="AL64" s="372"/>
      <c r="AM64" s="352" t="s">
        <v>13</v>
      </c>
      <c r="AN64" s="353"/>
      <c r="AO64" s="354"/>
      <c r="AP64" s="70"/>
    </row>
    <row r="65" spans="1:42" ht="24.95" customHeight="1" outlineLevel="1" x14ac:dyDescent="0.2">
      <c r="A65" s="1"/>
      <c r="B65" s="491"/>
      <c r="C65" s="494"/>
      <c r="D65" s="488"/>
      <c r="E65" s="516"/>
      <c r="F65" s="284" t="s">
        <v>91</v>
      </c>
      <c r="G65" s="285" t="s">
        <v>92</v>
      </c>
      <c r="H65" s="246"/>
      <c r="I65" s="240"/>
      <c r="J65" s="241">
        <f>IF($H65="X",K65,IF(I65="X",K65,0))</f>
        <v>0</v>
      </c>
      <c r="K65" s="242">
        <f>'Tabella coef-Q'!I63</f>
        <v>0.01</v>
      </c>
      <c r="L65" s="247"/>
      <c r="M65" s="248">
        <f>IF($H65="X",N65,IF(L65="X",N65,0))</f>
        <v>0</v>
      </c>
      <c r="N65" s="242">
        <f>'Tabella coef-Q'!J63</f>
        <v>0.01</v>
      </c>
      <c r="O65" s="247"/>
      <c r="P65" s="248">
        <f>IF($H65="X",Q65,IF(O65="X",Q65,0))</f>
        <v>0</v>
      </c>
      <c r="Q65" s="242">
        <f>'Tabella coef-Q'!K63</f>
        <v>0.01</v>
      </c>
      <c r="R65" s="247"/>
      <c r="S65" s="248">
        <f>IF($H65="X",T65,IF(R65="X",T65,0))</f>
        <v>0</v>
      </c>
      <c r="T65" s="242">
        <f>'Tabella coef-Q'!L63</f>
        <v>0.01</v>
      </c>
      <c r="U65" s="247"/>
      <c r="V65" s="248">
        <f>IF($H65="X",W65,IF(U65="X",W65,0))</f>
        <v>0</v>
      </c>
      <c r="W65" s="242">
        <f>'Tabella coef-Q'!M63</f>
        <v>0.01</v>
      </c>
      <c r="X65" s="258"/>
      <c r="Y65" s="241">
        <f>IF($H65="X",Z65,IF(X65="X",Z65,0))</f>
        <v>0</v>
      </c>
      <c r="Z65" s="242">
        <f>'Tabella coef-Q'!N63</f>
        <v>0.01</v>
      </c>
      <c r="AA65" s="258"/>
      <c r="AB65" s="241">
        <f>IF($H65="X",AC65,IF(AA65="X",AC65,0))</f>
        <v>0</v>
      </c>
      <c r="AC65" s="242">
        <f>'Tabella coef-Q'!O63</f>
        <v>0.01</v>
      </c>
      <c r="AD65" s="258"/>
      <c r="AE65" s="241">
        <f>IF($H65="X",AF65,IF(AD65="X",AF65,0))</f>
        <v>0</v>
      </c>
      <c r="AF65" s="242">
        <f>'Tabella coef-Q'!P63</f>
        <v>0.01</v>
      </c>
      <c r="AG65" s="258"/>
      <c r="AH65" s="241">
        <f>IF($H65="X",AI65,IF(AG65="X",AI65,0))</f>
        <v>0</v>
      </c>
      <c r="AI65" s="242">
        <f>'Tabella coef-Q'!Q63</f>
        <v>0.01</v>
      </c>
      <c r="AJ65" s="258"/>
      <c r="AK65" s="241">
        <f>IF($H65="X",AL65,IF(AJ65="X",AL65,0))</f>
        <v>0</v>
      </c>
      <c r="AL65" s="242">
        <f>'Tabella coef-Q'!R63</f>
        <v>0.01</v>
      </c>
      <c r="AM65" s="352" t="s">
        <v>13</v>
      </c>
      <c r="AN65" s="353"/>
      <c r="AO65" s="354"/>
      <c r="AP65" s="63"/>
    </row>
    <row r="66" spans="1:42" ht="24.95" customHeight="1" outlineLevel="1" x14ac:dyDescent="0.2">
      <c r="A66" s="1"/>
      <c r="B66" s="491"/>
      <c r="C66" s="494"/>
      <c r="D66" s="488"/>
      <c r="E66" s="516"/>
      <c r="F66" s="284" t="s">
        <v>93</v>
      </c>
      <c r="G66" s="285" t="s">
        <v>94</v>
      </c>
      <c r="H66" s="246"/>
      <c r="I66" s="240"/>
      <c r="J66" s="241">
        <f>IF($H66="X",K66,IF(I66="X",K66,0))</f>
        <v>0</v>
      </c>
      <c r="K66" s="242">
        <f>'Tabella coef-Q'!I64</f>
        <v>0.06</v>
      </c>
      <c r="L66" s="247"/>
      <c r="M66" s="248">
        <f>IF($H66="X",N66,IF(L66="X",N66,0))</f>
        <v>0</v>
      </c>
      <c r="N66" s="242">
        <f>'Tabella coef-Q'!J64</f>
        <v>0.06</v>
      </c>
      <c r="O66" s="247"/>
      <c r="P66" s="248">
        <f>IF($H66="X",Q66,IF(O66="X",Q66,0))</f>
        <v>0</v>
      </c>
      <c r="Q66" s="242">
        <f>'Tabella coef-Q'!K64</f>
        <v>0.06</v>
      </c>
      <c r="R66" s="247"/>
      <c r="S66" s="248">
        <f>IF($H66="X",T66,IF(R66="X",T66,0))</f>
        <v>0</v>
      </c>
      <c r="T66" s="242">
        <f>'Tabella coef-Q'!L64</f>
        <v>0.06</v>
      </c>
      <c r="U66" s="247"/>
      <c r="V66" s="248">
        <f>IF($H66="X",W66,IF(U66="X",W66,0))</f>
        <v>0</v>
      </c>
      <c r="W66" s="242">
        <f>'Tabella coef-Q'!M64</f>
        <v>0.06</v>
      </c>
      <c r="X66" s="247"/>
      <c r="Y66" s="248">
        <f>IF($H66="X",Z66,IF(X66="X",Z66,0))</f>
        <v>0</v>
      </c>
      <c r="Z66" s="242">
        <f>'Tabella coef-Q'!N64</f>
        <v>0.06</v>
      </c>
      <c r="AA66" s="247"/>
      <c r="AB66" s="248">
        <f>IF($H66="X",AC66,IF(AA66="X",AC66,0))</f>
        <v>0</v>
      </c>
      <c r="AC66" s="242">
        <f>'Tabella coef-Q'!O64</f>
        <v>0.06</v>
      </c>
      <c r="AD66" s="247"/>
      <c r="AE66" s="248">
        <f>IF($H66="X",AF66,IF(AD66="X",AF66,0))</f>
        <v>0</v>
      </c>
      <c r="AF66" s="242">
        <f>'Tabella coef-Q'!P64</f>
        <v>0.06</v>
      </c>
      <c r="AG66" s="247"/>
      <c r="AH66" s="248">
        <f>IF($H66="X",AI66,IF(AG66="X",AI66,0))</f>
        <v>0</v>
      </c>
      <c r="AI66" s="242">
        <f>'Tabella coef-Q'!Q64</f>
        <v>0.06</v>
      </c>
      <c r="AJ66" s="247"/>
      <c r="AK66" s="248">
        <f>IF($H66="X",AL66,IF(AJ66="X",AL66,0))</f>
        <v>0</v>
      </c>
      <c r="AL66" s="242">
        <f>'Tabella coef-Q'!R64</f>
        <v>0.06</v>
      </c>
      <c r="AM66" s="352" t="s">
        <v>13</v>
      </c>
      <c r="AN66" s="353"/>
      <c r="AO66" s="354"/>
      <c r="AP66" s="4"/>
    </row>
    <row r="67" spans="1:42" ht="24.95" customHeight="1" outlineLevel="1" x14ac:dyDescent="0.2">
      <c r="A67" s="1"/>
      <c r="B67" s="491"/>
      <c r="C67" s="494"/>
      <c r="D67" s="488"/>
      <c r="E67" s="516"/>
      <c r="F67" s="284" t="s">
        <v>95</v>
      </c>
      <c r="G67" s="285" t="s">
        <v>96</v>
      </c>
      <c r="H67" s="246"/>
      <c r="I67" s="240"/>
      <c r="J67" s="241">
        <f>IF($H67="X",K67,IF(I67="X",K67,0))</f>
        <v>0</v>
      </c>
      <c r="K67" s="242">
        <f>'Tabella coef-Q'!I65</f>
        <v>0.01</v>
      </c>
      <c r="L67" s="247"/>
      <c r="M67" s="248">
        <f>IF($H67="X",N67,IF(L67="X",N67,0))</f>
        <v>0</v>
      </c>
      <c r="N67" s="242">
        <f>'Tabella coef-Q'!J65</f>
        <v>0.01</v>
      </c>
      <c r="O67" s="247"/>
      <c r="P67" s="248">
        <f>IF($H67="X",Q67,IF(O67="X",Q67,0))</f>
        <v>0</v>
      </c>
      <c r="Q67" s="242">
        <f>'Tabella coef-Q'!K65</f>
        <v>0.01</v>
      </c>
      <c r="R67" s="247"/>
      <c r="S67" s="248">
        <f>IF($H67="X",T67,IF(R67="X",T67,0))</f>
        <v>0</v>
      </c>
      <c r="T67" s="242">
        <f>'Tabella coef-Q'!L65</f>
        <v>0.01</v>
      </c>
      <c r="U67" s="247"/>
      <c r="V67" s="248">
        <f>IF($H67="X",W67,IF(U67="X",W67,0))</f>
        <v>0</v>
      </c>
      <c r="W67" s="242">
        <f>'Tabella coef-Q'!M65</f>
        <v>0.01</v>
      </c>
      <c r="X67" s="247"/>
      <c r="Y67" s="248">
        <f>IF($H67="X",Z67,IF(X67="X",Z67,0))</f>
        <v>0</v>
      </c>
      <c r="Z67" s="242">
        <f>'Tabella coef-Q'!N65</f>
        <v>0.01</v>
      </c>
      <c r="AA67" s="247"/>
      <c r="AB67" s="248">
        <f>IF($H67="X",AC67,IF(AA67="X",AC67,0))</f>
        <v>0</v>
      </c>
      <c r="AC67" s="242">
        <f>'Tabella coef-Q'!O65</f>
        <v>0.01</v>
      </c>
      <c r="AD67" s="247"/>
      <c r="AE67" s="248">
        <f>IF($H67="X",AF67,IF(AD67="X",AF67,0))</f>
        <v>0</v>
      </c>
      <c r="AF67" s="242">
        <f>'Tabella coef-Q'!P65</f>
        <v>0.01</v>
      </c>
      <c r="AG67" s="247"/>
      <c r="AH67" s="248">
        <f>IF($H67="X",AI67,IF(AG67="X",AI67,0))</f>
        <v>0</v>
      </c>
      <c r="AI67" s="242">
        <f>'Tabella coef-Q'!Q65</f>
        <v>0.01</v>
      </c>
      <c r="AJ67" s="247"/>
      <c r="AK67" s="248">
        <f>IF($H67="X",AL67,IF(AJ67="X",AL67,0))</f>
        <v>0</v>
      </c>
      <c r="AL67" s="242">
        <f>'Tabella coef-Q'!R65</f>
        <v>0.01</v>
      </c>
      <c r="AM67" s="352" t="s">
        <v>13</v>
      </c>
      <c r="AN67" s="353"/>
      <c r="AO67" s="354"/>
      <c r="AP67" s="4"/>
    </row>
    <row r="68" spans="1:42" ht="24.95" customHeight="1" outlineLevel="1" thickBot="1" x14ac:dyDescent="0.25">
      <c r="A68" s="1"/>
      <c r="B68" s="492"/>
      <c r="C68" s="495"/>
      <c r="D68" s="489"/>
      <c r="E68" s="517"/>
      <c r="F68" s="286" t="s">
        <v>97</v>
      </c>
      <c r="G68" s="287" t="s">
        <v>98</v>
      </c>
      <c r="H68" s="273"/>
      <c r="I68" s="240"/>
      <c r="J68" s="241">
        <f>IF($H68="X",K68,IF(I68="X",K68,0))</f>
        <v>0</v>
      </c>
      <c r="K68" s="242">
        <f>'Tabella coef-Q'!I66</f>
        <v>0.06</v>
      </c>
      <c r="L68" s="247"/>
      <c r="M68" s="248">
        <f>IF($H68="X",N68,IF(L68="X",N68,0))</f>
        <v>0</v>
      </c>
      <c r="N68" s="242">
        <f>'Tabella coef-Q'!J66</f>
        <v>0.06</v>
      </c>
      <c r="O68" s="247"/>
      <c r="P68" s="248">
        <f>IF($H68="X",Q68,IF(O68="X",Q68,0))</f>
        <v>0</v>
      </c>
      <c r="Q68" s="242">
        <f>'Tabella coef-Q'!K66</f>
        <v>0.06</v>
      </c>
      <c r="R68" s="247"/>
      <c r="S68" s="248">
        <f>IF($H68="X",T68,IF(R68="X",T68,0))</f>
        <v>0</v>
      </c>
      <c r="T68" s="242">
        <f>'Tabella coef-Q'!L66</f>
        <v>0.06</v>
      </c>
      <c r="U68" s="247"/>
      <c r="V68" s="248">
        <f>IF($H68="X",W68,IF(U68="X",W68,0))</f>
        <v>0</v>
      </c>
      <c r="W68" s="242">
        <f>'Tabella coef-Q'!M66</f>
        <v>0.06</v>
      </c>
      <c r="X68" s="247"/>
      <c r="Y68" s="248">
        <f>IF($H68="X",Z68,IF(X68="X",Z68,0))</f>
        <v>0</v>
      </c>
      <c r="Z68" s="242">
        <f>'Tabella coef-Q'!N66</f>
        <v>0.06</v>
      </c>
      <c r="AA68" s="247"/>
      <c r="AB68" s="248">
        <f>IF($H68="X",AC68,IF(AA68="X",AC68,0))</f>
        <v>0</v>
      </c>
      <c r="AC68" s="242">
        <f>'Tabella coef-Q'!O66</f>
        <v>0.06</v>
      </c>
      <c r="AD68" s="247"/>
      <c r="AE68" s="248">
        <f>IF($H68="X",AF68,IF(AD68="X",AF68,0))</f>
        <v>0</v>
      </c>
      <c r="AF68" s="242">
        <f>'Tabella coef-Q'!P66</f>
        <v>0.06</v>
      </c>
      <c r="AG68" s="247"/>
      <c r="AH68" s="248">
        <f>IF($H68="X",AI68,IF(AG68="X",AI68,0))</f>
        <v>0</v>
      </c>
      <c r="AI68" s="242">
        <f>'Tabella coef-Q'!Q66</f>
        <v>0.06</v>
      </c>
      <c r="AJ68" s="247"/>
      <c r="AK68" s="248">
        <f>IF($H68="X",AL68,IF(AJ68="X",AL68,0))</f>
        <v>0</v>
      </c>
      <c r="AL68" s="242">
        <f>'Tabella coef-Q'!R66</f>
        <v>0.06</v>
      </c>
      <c r="AM68" s="373" t="s">
        <v>57</v>
      </c>
      <c r="AN68" s="374"/>
      <c r="AO68" s="375"/>
      <c r="AP68" s="4"/>
    </row>
    <row r="69" spans="1:42" ht="18" customHeight="1" outlineLevel="1" x14ac:dyDescent="0.2">
      <c r="A69" s="1"/>
      <c r="B69" s="472" t="s">
        <v>58</v>
      </c>
      <c r="C69" s="473"/>
      <c r="D69" s="473"/>
      <c r="E69" s="473"/>
      <c r="F69" s="518" t="s">
        <v>59</v>
      </c>
      <c r="G69" s="518"/>
      <c r="H69" s="288"/>
      <c r="I69" s="327"/>
      <c r="J69" s="328">
        <f>SUM(J51:J68)</f>
        <v>0</v>
      </c>
      <c r="K69" s="329">
        <f>J69</f>
        <v>0</v>
      </c>
      <c r="L69" s="327"/>
      <c r="M69" s="328">
        <f>SUM(M51:M68)</f>
        <v>0</v>
      </c>
      <c r="N69" s="329">
        <f>M69</f>
        <v>0</v>
      </c>
      <c r="O69" s="327"/>
      <c r="P69" s="328">
        <f>SUM(P51:P68)</f>
        <v>0</v>
      </c>
      <c r="Q69" s="329">
        <f>P69</f>
        <v>0</v>
      </c>
      <c r="R69" s="327"/>
      <c r="S69" s="328">
        <f>SUM(S51:S68)</f>
        <v>0</v>
      </c>
      <c r="T69" s="329">
        <f>S69</f>
        <v>0</v>
      </c>
      <c r="U69" s="327"/>
      <c r="V69" s="328">
        <f>SUM(V51:V68)</f>
        <v>0</v>
      </c>
      <c r="W69" s="329">
        <f>V69</f>
        <v>0</v>
      </c>
      <c r="X69" s="327"/>
      <c r="Y69" s="328">
        <f>SUM(Y51:Y68)</f>
        <v>0</v>
      </c>
      <c r="Z69" s="329">
        <f>Y69</f>
        <v>0</v>
      </c>
      <c r="AA69" s="327"/>
      <c r="AB69" s="328">
        <f>SUM(AB51:AB68)</f>
        <v>0</v>
      </c>
      <c r="AC69" s="329">
        <f>AB69</f>
        <v>0</v>
      </c>
      <c r="AD69" s="327"/>
      <c r="AE69" s="328">
        <f>SUM(AE51:AE68)</f>
        <v>0</v>
      </c>
      <c r="AF69" s="329">
        <f>AE69</f>
        <v>0</v>
      </c>
      <c r="AG69" s="327"/>
      <c r="AH69" s="328">
        <f>SUM(AH51:AH68)</f>
        <v>0</v>
      </c>
      <c r="AI69" s="329">
        <f>AH69</f>
        <v>0</v>
      </c>
      <c r="AJ69" s="327"/>
      <c r="AK69" s="328">
        <f>SUM(AK51:AK68)</f>
        <v>0</v>
      </c>
      <c r="AL69" s="329">
        <f>AK69</f>
        <v>0</v>
      </c>
      <c r="AM69" s="327"/>
      <c r="AN69" s="328">
        <f>SUM(AN51:AN68)</f>
        <v>0</v>
      </c>
      <c r="AO69" s="330">
        <f>AN69</f>
        <v>0</v>
      </c>
      <c r="AP69" s="4"/>
    </row>
    <row r="70" spans="1:42" ht="32.25" customHeight="1" outlineLevel="1" x14ac:dyDescent="0.2">
      <c r="A70" s="1"/>
      <c r="B70" s="474" t="s">
        <v>235</v>
      </c>
      <c r="C70" s="475"/>
      <c r="D70" s="475"/>
      <c r="E70" s="475"/>
      <c r="F70" s="471" t="s">
        <v>60</v>
      </c>
      <c r="G70" s="471"/>
      <c r="H70" s="274"/>
      <c r="I70" s="339">
        <f>K69*I21*I18*I17</f>
        <v>0</v>
      </c>
      <c r="J70" s="340"/>
      <c r="K70" s="346"/>
      <c r="L70" s="339">
        <f t="shared" ref="L70" si="26">N69*L21*L18*L17</f>
        <v>0</v>
      </c>
      <c r="M70" s="340"/>
      <c r="N70" s="346"/>
      <c r="O70" s="339">
        <f t="shared" ref="O70" si="27">Q69*O21*O18*O17</f>
        <v>0</v>
      </c>
      <c r="P70" s="340"/>
      <c r="Q70" s="346"/>
      <c r="R70" s="339">
        <f t="shared" ref="R70" si="28">T69*R21*R18*R17</f>
        <v>0</v>
      </c>
      <c r="S70" s="340"/>
      <c r="T70" s="346"/>
      <c r="U70" s="339">
        <f t="shared" ref="U70" si="29">W69*U21*U18*U17</f>
        <v>0</v>
      </c>
      <c r="V70" s="340"/>
      <c r="W70" s="346"/>
      <c r="X70" s="339">
        <f t="shared" ref="X70" si="30">Z69*X21*X18*X17</f>
        <v>0</v>
      </c>
      <c r="Y70" s="340"/>
      <c r="Z70" s="346"/>
      <c r="AA70" s="339">
        <f t="shared" ref="AA70" si="31">AC69*AA21*AA18*AA17</f>
        <v>0</v>
      </c>
      <c r="AB70" s="340"/>
      <c r="AC70" s="346"/>
      <c r="AD70" s="339">
        <f t="shared" ref="AD70" si="32">AF69*AD21*AD18*AD17</f>
        <v>0</v>
      </c>
      <c r="AE70" s="340"/>
      <c r="AF70" s="346"/>
      <c r="AG70" s="339">
        <f t="shared" ref="AG70" si="33">AI69*AG21*AG18*AG17</f>
        <v>0</v>
      </c>
      <c r="AH70" s="340"/>
      <c r="AI70" s="346"/>
      <c r="AJ70" s="339">
        <f t="shared" ref="AJ70" si="34">AL69*AJ21*AJ18*AJ17</f>
        <v>0</v>
      </c>
      <c r="AK70" s="340"/>
      <c r="AL70" s="346"/>
      <c r="AM70" s="339">
        <f>AO69*AM21*AM18*AM17</f>
        <v>0</v>
      </c>
      <c r="AN70" s="340"/>
      <c r="AO70" s="341"/>
      <c r="AP70" s="12"/>
    </row>
    <row r="71" spans="1:42" ht="24" customHeight="1" outlineLevel="1" thickBot="1" x14ac:dyDescent="0.25">
      <c r="A71" s="9"/>
      <c r="B71" s="380" t="s">
        <v>362</v>
      </c>
      <c r="C71" s="381"/>
      <c r="D71" s="381"/>
      <c r="E71" s="381"/>
      <c r="F71" s="381"/>
      <c r="G71" s="382"/>
      <c r="H71" s="275"/>
      <c r="I71" s="342">
        <f>SUM(I70:AO70)</f>
        <v>0</v>
      </c>
      <c r="J71" s="343"/>
      <c r="K71" s="343"/>
      <c r="L71" s="343"/>
      <c r="M71" s="343"/>
      <c r="N71" s="343"/>
      <c r="O71" s="343"/>
      <c r="P71" s="343"/>
      <c r="Q71" s="343"/>
      <c r="R71" s="343"/>
      <c r="S71" s="343"/>
      <c r="T71" s="343"/>
      <c r="U71" s="343"/>
      <c r="V71" s="343"/>
      <c r="W71" s="343"/>
      <c r="X71" s="343"/>
      <c r="Y71" s="343"/>
      <c r="Z71" s="343"/>
      <c r="AA71" s="343"/>
      <c r="AB71" s="343"/>
      <c r="AC71" s="343"/>
      <c r="AD71" s="343"/>
      <c r="AE71" s="343"/>
      <c r="AF71" s="343"/>
      <c r="AG71" s="343"/>
      <c r="AH71" s="343"/>
      <c r="AI71" s="343"/>
      <c r="AJ71" s="343"/>
      <c r="AK71" s="343"/>
      <c r="AL71" s="343"/>
      <c r="AM71" s="343"/>
      <c r="AN71" s="344"/>
      <c r="AO71" s="345"/>
      <c r="AP71" s="13"/>
    </row>
    <row r="72" spans="1:42" ht="9" customHeight="1" thickBot="1" x14ac:dyDescent="0.25">
      <c r="A72" s="9"/>
      <c r="B72" s="276"/>
      <c r="C72" s="277"/>
      <c r="D72" s="277"/>
      <c r="E72" s="277"/>
      <c r="F72" s="278"/>
      <c r="G72" s="279"/>
      <c r="H72" s="279"/>
      <c r="I72" s="280"/>
      <c r="J72" s="280"/>
      <c r="K72" s="280"/>
      <c r="L72" s="280"/>
      <c r="M72" s="280"/>
      <c r="N72" s="280"/>
      <c r="O72" s="280"/>
      <c r="P72" s="280"/>
      <c r="Q72" s="280"/>
      <c r="R72" s="280"/>
      <c r="S72" s="280"/>
      <c r="T72" s="280"/>
      <c r="U72" s="280"/>
      <c r="V72" s="280"/>
      <c r="W72" s="280"/>
      <c r="X72" s="280"/>
      <c r="Y72" s="280"/>
      <c r="Z72" s="280"/>
      <c r="AA72" s="280"/>
      <c r="AB72" s="280"/>
      <c r="AC72" s="280"/>
      <c r="AD72" s="280"/>
      <c r="AE72" s="280"/>
      <c r="AF72" s="280"/>
      <c r="AG72" s="280"/>
      <c r="AH72" s="280"/>
      <c r="AI72" s="280"/>
      <c r="AJ72" s="280"/>
      <c r="AK72" s="280"/>
      <c r="AL72" s="280"/>
      <c r="AM72" s="280"/>
      <c r="AN72" s="280"/>
      <c r="AO72" s="280"/>
      <c r="AP72" s="13"/>
    </row>
    <row r="73" spans="1:42" ht="18" customHeight="1" outlineLevel="1" thickBot="1" x14ac:dyDescent="0.25">
      <c r="A73" s="9"/>
      <c r="B73" s="376" t="s">
        <v>335</v>
      </c>
      <c r="C73" s="377"/>
      <c r="D73" s="377"/>
      <c r="E73" s="377"/>
      <c r="F73" s="377"/>
      <c r="G73" s="377"/>
      <c r="H73" s="377"/>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c r="AL73" s="377"/>
      <c r="AM73" s="377"/>
      <c r="AN73" s="378"/>
      <c r="AO73" s="379"/>
      <c r="AP73" s="13"/>
    </row>
    <row r="74" spans="1:42" ht="31.5" outlineLevel="1" x14ac:dyDescent="0.2">
      <c r="A74" s="5"/>
      <c r="B74" s="490" t="s">
        <v>61</v>
      </c>
      <c r="C74" s="493" t="s">
        <v>99</v>
      </c>
      <c r="D74" s="496" t="s">
        <v>7</v>
      </c>
      <c r="E74" s="499" t="s">
        <v>8</v>
      </c>
      <c r="F74" s="281" t="s">
        <v>100</v>
      </c>
      <c r="G74" s="282" t="s">
        <v>101</v>
      </c>
      <c r="H74" s="283"/>
      <c r="I74" s="289"/>
      <c r="J74" s="290">
        <f t="shared" ref="J74:J83" si="35">IF($H74="X",K74,IF(I74="X",K74,0))</f>
        <v>0</v>
      </c>
      <c r="K74" s="291">
        <f>'Tabella coef-Q'!I72</f>
        <v>0.23</v>
      </c>
      <c r="L74" s="243"/>
      <c r="M74" s="290">
        <f t="shared" ref="M74:M96" si="36">IF($H74="X",N74,IF(L74="X",N74,0))</f>
        <v>0</v>
      </c>
      <c r="N74" s="291">
        <f>'Tabella coef-Q'!J72</f>
        <v>0.18</v>
      </c>
      <c r="O74" s="243"/>
      <c r="P74" s="290">
        <f t="shared" ref="P74:P83" si="37">IF($H74="X",Q74,IF(O74="X",Q74,0))</f>
        <v>0</v>
      </c>
      <c r="Q74" s="291">
        <f>'Tabella coef-Q'!K72</f>
        <v>0.2</v>
      </c>
      <c r="R74" s="243"/>
      <c r="S74" s="290">
        <f t="shared" ref="S74:S83" si="38">IF($H74="X",T74,IF(R74="X",T74,0))</f>
        <v>0</v>
      </c>
      <c r="T74" s="291">
        <f>'Tabella coef-Q'!L72</f>
        <v>0.2</v>
      </c>
      <c r="U74" s="243"/>
      <c r="V74" s="290">
        <f t="shared" ref="V74:V83" si="39">IF($H74="X",W74,IF(U74="X",W74,0))</f>
        <v>0</v>
      </c>
      <c r="W74" s="291">
        <f>'Tabella coef-Q'!M72</f>
        <v>0.2</v>
      </c>
      <c r="X74" s="243"/>
      <c r="Y74" s="290">
        <f t="shared" ref="Y74:Y83" si="40">IF($H74="X",Z74,IF(X74="X",Z74,0))</f>
        <v>0</v>
      </c>
      <c r="Z74" s="291">
        <f>'Tabella coef-Q'!N72</f>
        <v>0.22</v>
      </c>
      <c r="AA74" s="243"/>
      <c r="AB74" s="290">
        <f t="shared" ref="AB74:AB83" si="41">IF($H74="X",AC74,IF(AA74="X",AC74,0))</f>
        <v>0</v>
      </c>
      <c r="AC74" s="291">
        <f>'Tabella coef-Q'!O72</f>
        <v>0.2</v>
      </c>
      <c r="AD74" s="243"/>
      <c r="AE74" s="290">
        <f t="shared" ref="AE74:AE83" si="42">IF($H74="X",AF74,IF(AD74="X",AF74,0))</f>
        <v>0</v>
      </c>
      <c r="AF74" s="291">
        <f>'Tabella coef-Q'!P72</f>
        <v>0.25</v>
      </c>
      <c r="AG74" s="243"/>
      <c r="AH74" s="290">
        <f t="shared" ref="AH74:AH83" si="43">IF($H74="X",AI74,IF(AG74="X",AI74,0))</f>
        <v>0</v>
      </c>
      <c r="AI74" s="291">
        <f>'Tabella coef-Q'!Q72</f>
        <v>0.22</v>
      </c>
      <c r="AJ74" s="243"/>
      <c r="AK74" s="290">
        <f t="shared" ref="AK74:AK83" si="44">IF($H74="X",AL74,IF(AJ74="X",AL74,0))</f>
        <v>0</v>
      </c>
      <c r="AL74" s="291">
        <f>'Tabella coef-Q'!R72</f>
        <v>0.22</v>
      </c>
      <c r="AM74" s="366"/>
      <c r="AN74" s="367"/>
      <c r="AO74" s="368"/>
      <c r="AP74" s="14"/>
    </row>
    <row r="75" spans="1:42" ht="24.95" customHeight="1" outlineLevel="1" x14ac:dyDescent="0.2">
      <c r="A75" s="5"/>
      <c r="B75" s="491"/>
      <c r="C75" s="494"/>
      <c r="D75" s="497"/>
      <c r="E75" s="500"/>
      <c r="F75" s="284" t="s">
        <v>102</v>
      </c>
      <c r="G75" s="285" t="s">
        <v>103</v>
      </c>
      <c r="H75" s="246"/>
      <c r="I75" s="260"/>
      <c r="J75" s="248">
        <f t="shared" si="35"/>
        <v>0</v>
      </c>
      <c r="K75" s="266">
        <f>'Tabella coef-Q'!I73</f>
        <v>0.01</v>
      </c>
      <c r="L75" s="247"/>
      <c r="M75" s="248">
        <f t="shared" si="36"/>
        <v>0</v>
      </c>
      <c r="N75" s="266">
        <f>'Tabella coef-Q'!J73</f>
        <v>0.01</v>
      </c>
      <c r="O75" s="247"/>
      <c r="P75" s="248">
        <f t="shared" si="37"/>
        <v>0</v>
      </c>
      <c r="Q75" s="266">
        <f>'Tabella coef-Q'!K73</f>
        <v>0.01</v>
      </c>
      <c r="R75" s="247"/>
      <c r="S75" s="248">
        <f t="shared" si="38"/>
        <v>0</v>
      </c>
      <c r="T75" s="266">
        <f>'Tabella coef-Q'!L73</f>
        <v>0.01</v>
      </c>
      <c r="U75" s="247"/>
      <c r="V75" s="248">
        <f t="shared" si="39"/>
        <v>0</v>
      </c>
      <c r="W75" s="266">
        <f>'Tabella coef-Q'!M73</f>
        <v>0.01</v>
      </c>
      <c r="X75" s="247"/>
      <c r="Y75" s="248">
        <f t="shared" si="40"/>
        <v>0</v>
      </c>
      <c r="Z75" s="266">
        <f>'Tabella coef-Q'!N73</f>
        <v>0.01</v>
      </c>
      <c r="AA75" s="247"/>
      <c r="AB75" s="248">
        <f t="shared" si="41"/>
        <v>0</v>
      </c>
      <c r="AC75" s="266">
        <f>'Tabella coef-Q'!O73</f>
        <v>0.01</v>
      </c>
      <c r="AD75" s="247"/>
      <c r="AE75" s="248">
        <f t="shared" si="42"/>
        <v>0</v>
      </c>
      <c r="AF75" s="266">
        <f>'Tabella coef-Q'!P73</f>
        <v>0.01</v>
      </c>
      <c r="AG75" s="247"/>
      <c r="AH75" s="248">
        <f t="shared" si="43"/>
        <v>0</v>
      </c>
      <c r="AI75" s="266">
        <f>'Tabella coef-Q'!Q73</f>
        <v>0.01</v>
      </c>
      <c r="AJ75" s="247"/>
      <c r="AK75" s="248">
        <f t="shared" si="44"/>
        <v>0</v>
      </c>
      <c r="AL75" s="266">
        <f>'Tabella coef-Q'!R73</f>
        <v>0.01</v>
      </c>
      <c r="AM75" s="352" t="s">
        <v>13</v>
      </c>
      <c r="AN75" s="353"/>
      <c r="AO75" s="354"/>
      <c r="AP75" s="14"/>
    </row>
    <row r="76" spans="1:42" ht="35.1" customHeight="1" outlineLevel="1" x14ac:dyDescent="0.2">
      <c r="A76" s="5"/>
      <c r="B76" s="491"/>
      <c r="C76" s="494"/>
      <c r="D76" s="497"/>
      <c r="E76" s="500"/>
      <c r="F76" s="284" t="s">
        <v>104</v>
      </c>
      <c r="G76" s="285" t="s">
        <v>105</v>
      </c>
      <c r="H76" s="246"/>
      <c r="I76" s="260"/>
      <c r="J76" s="248">
        <f t="shared" si="35"/>
        <v>0</v>
      </c>
      <c r="K76" s="266">
        <f>'Tabella coef-Q'!I74</f>
        <v>7.0000000000000007E-2</v>
      </c>
      <c r="L76" s="247"/>
      <c r="M76" s="248">
        <f t="shared" si="36"/>
        <v>0</v>
      </c>
      <c r="N76" s="266">
        <f>'Tabella coef-Q'!J74</f>
        <v>0.04</v>
      </c>
      <c r="O76" s="247"/>
      <c r="P76" s="248">
        <f t="shared" si="37"/>
        <v>0</v>
      </c>
      <c r="Q76" s="266">
        <f>'Tabella coef-Q'!K74</f>
        <v>7.0000000000000007E-2</v>
      </c>
      <c r="R76" s="247"/>
      <c r="S76" s="248">
        <f t="shared" si="38"/>
        <v>0</v>
      </c>
      <c r="T76" s="266">
        <f>'Tabella coef-Q'!L74</f>
        <v>7.0000000000000007E-2</v>
      </c>
      <c r="U76" s="247"/>
      <c r="V76" s="248">
        <f t="shared" si="39"/>
        <v>0</v>
      </c>
      <c r="W76" s="266">
        <f>'Tabella coef-Q'!M74</f>
        <v>7.0000000000000007E-2</v>
      </c>
      <c r="X76" s="247"/>
      <c r="Y76" s="248">
        <f t="shared" si="40"/>
        <v>0</v>
      </c>
      <c r="Z76" s="266">
        <f>'Tabella coef-Q'!N74</f>
        <v>0.06</v>
      </c>
      <c r="AA76" s="247"/>
      <c r="AB76" s="248">
        <f t="shared" si="41"/>
        <v>0</v>
      </c>
      <c r="AC76" s="266">
        <f>'Tabella coef-Q'!O74</f>
        <v>0.05</v>
      </c>
      <c r="AD76" s="247"/>
      <c r="AE76" s="248">
        <f t="shared" si="42"/>
        <v>0</v>
      </c>
      <c r="AF76" s="266">
        <f>'Tabella coef-Q'!P74</f>
        <v>0.05</v>
      </c>
      <c r="AG76" s="247"/>
      <c r="AH76" s="248">
        <f t="shared" si="43"/>
        <v>0</v>
      </c>
      <c r="AI76" s="266">
        <f>'Tabella coef-Q'!Q74</f>
        <v>0.06</v>
      </c>
      <c r="AJ76" s="247"/>
      <c r="AK76" s="248">
        <f t="shared" si="44"/>
        <v>0</v>
      </c>
      <c r="AL76" s="266">
        <f>'Tabella coef-Q'!R74</f>
        <v>0.06</v>
      </c>
      <c r="AM76" s="352" t="s">
        <v>13</v>
      </c>
      <c r="AN76" s="353"/>
      <c r="AO76" s="354"/>
      <c r="AP76" s="14"/>
    </row>
    <row r="77" spans="1:42" ht="24.95" customHeight="1" outlineLevel="1" x14ac:dyDescent="0.2">
      <c r="A77" s="5"/>
      <c r="B77" s="491"/>
      <c r="C77" s="494"/>
      <c r="D77" s="497"/>
      <c r="E77" s="500"/>
      <c r="F77" s="284" t="s">
        <v>106</v>
      </c>
      <c r="G77" s="285" t="s">
        <v>107</v>
      </c>
      <c r="H77" s="246"/>
      <c r="I77" s="260"/>
      <c r="J77" s="248">
        <f t="shared" si="35"/>
        <v>0</v>
      </c>
      <c r="K77" s="266">
        <f>'Tabella coef-Q'!I75</f>
        <v>0.03</v>
      </c>
      <c r="L77" s="247"/>
      <c r="M77" s="248">
        <f t="shared" si="36"/>
        <v>0</v>
      </c>
      <c r="N77" s="266">
        <f>'Tabella coef-Q'!J75</f>
        <v>0.03</v>
      </c>
      <c r="O77" s="247"/>
      <c r="P77" s="248">
        <f t="shared" si="37"/>
        <v>0</v>
      </c>
      <c r="Q77" s="266">
        <f>'Tabella coef-Q'!K75</f>
        <v>0.01</v>
      </c>
      <c r="R77" s="247"/>
      <c r="S77" s="248">
        <f t="shared" si="38"/>
        <v>0</v>
      </c>
      <c r="T77" s="266">
        <f>'Tabella coef-Q'!L75</f>
        <v>0.01</v>
      </c>
      <c r="U77" s="247"/>
      <c r="V77" s="248">
        <f t="shared" si="39"/>
        <v>0</v>
      </c>
      <c r="W77" s="266">
        <f>'Tabella coef-Q'!M75</f>
        <v>0.01</v>
      </c>
      <c r="X77" s="247"/>
      <c r="Y77" s="248">
        <f t="shared" si="40"/>
        <v>0</v>
      </c>
      <c r="Z77" s="266">
        <f>'Tabella coef-Q'!N75</f>
        <v>0.03</v>
      </c>
      <c r="AA77" s="247"/>
      <c r="AB77" s="248">
        <f t="shared" si="41"/>
        <v>0</v>
      </c>
      <c r="AC77" s="266">
        <f>'Tabella coef-Q'!O75</f>
        <v>0.01</v>
      </c>
      <c r="AD77" s="247"/>
      <c r="AE77" s="248">
        <f t="shared" si="42"/>
        <v>0</v>
      </c>
      <c r="AF77" s="266">
        <f>'Tabella coef-Q'!P75</f>
        <v>0.01</v>
      </c>
      <c r="AG77" s="247"/>
      <c r="AH77" s="248">
        <f t="shared" si="43"/>
        <v>0</v>
      </c>
      <c r="AI77" s="266">
        <f>'Tabella coef-Q'!Q75</f>
        <v>0.03</v>
      </c>
      <c r="AJ77" s="247"/>
      <c r="AK77" s="248">
        <f t="shared" si="44"/>
        <v>0</v>
      </c>
      <c r="AL77" s="266">
        <f>'Tabella coef-Q'!R75</f>
        <v>0.03</v>
      </c>
      <c r="AM77" s="352" t="s">
        <v>13</v>
      </c>
      <c r="AN77" s="353"/>
      <c r="AO77" s="354"/>
      <c r="AP77" s="14"/>
    </row>
    <row r="78" spans="1:42" ht="24.95" customHeight="1" outlineLevel="1" x14ac:dyDescent="0.2">
      <c r="A78" s="5"/>
      <c r="B78" s="491"/>
      <c r="C78" s="494"/>
      <c r="D78" s="497"/>
      <c r="E78" s="500"/>
      <c r="F78" s="284" t="s">
        <v>108</v>
      </c>
      <c r="G78" s="285" t="s">
        <v>109</v>
      </c>
      <c r="H78" s="246"/>
      <c r="I78" s="260"/>
      <c r="J78" s="248">
        <f t="shared" si="35"/>
        <v>0</v>
      </c>
      <c r="K78" s="266">
        <f>'Tabella coef-Q'!I76</f>
        <v>7.0000000000000007E-2</v>
      </c>
      <c r="L78" s="247"/>
      <c r="M78" s="248">
        <f t="shared" si="36"/>
        <v>0</v>
      </c>
      <c r="N78" s="266">
        <f>'Tabella coef-Q'!J76</f>
        <v>7.0000000000000007E-2</v>
      </c>
      <c r="O78" s="247"/>
      <c r="P78" s="248">
        <f t="shared" si="37"/>
        <v>0</v>
      </c>
      <c r="Q78" s="266">
        <f>'Tabella coef-Q'!K76</f>
        <v>0.08</v>
      </c>
      <c r="R78" s="247"/>
      <c r="S78" s="248">
        <f t="shared" si="38"/>
        <v>0</v>
      </c>
      <c r="T78" s="266">
        <f>'Tabella coef-Q'!L76</f>
        <v>0.08</v>
      </c>
      <c r="U78" s="247"/>
      <c r="V78" s="248">
        <f t="shared" si="39"/>
        <v>0</v>
      </c>
      <c r="W78" s="266">
        <f>'Tabella coef-Q'!M76</f>
        <v>0.08</v>
      </c>
      <c r="X78" s="247"/>
      <c r="Y78" s="248">
        <f t="shared" si="40"/>
        <v>0</v>
      </c>
      <c r="Z78" s="266">
        <f>'Tabella coef-Q'!N76</f>
        <v>7.0000000000000007E-2</v>
      </c>
      <c r="AA78" s="247"/>
      <c r="AB78" s="248">
        <f t="shared" si="41"/>
        <v>0</v>
      </c>
      <c r="AC78" s="266">
        <f>'Tabella coef-Q'!O76</f>
        <v>7.0000000000000007E-2</v>
      </c>
      <c r="AD78" s="247"/>
      <c r="AE78" s="248">
        <f t="shared" si="42"/>
        <v>0</v>
      </c>
      <c r="AF78" s="266">
        <f>'Tabella coef-Q'!P76</f>
        <v>7.0000000000000007E-2</v>
      </c>
      <c r="AG78" s="247"/>
      <c r="AH78" s="248">
        <f t="shared" si="43"/>
        <v>0</v>
      </c>
      <c r="AI78" s="266">
        <f>'Tabella coef-Q'!Q76</f>
        <v>7.0000000000000007E-2</v>
      </c>
      <c r="AJ78" s="247"/>
      <c r="AK78" s="248">
        <f t="shared" si="44"/>
        <v>0</v>
      </c>
      <c r="AL78" s="266">
        <f>'Tabella coef-Q'!R76</f>
        <v>7.0000000000000007E-2</v>
      </c>
      <c r="AM78" s="352" t="s">
        <v>13</v>
      </c>
      <c r="AN78" s="353"/>
      <c r="AO78" s="354"/>
      <c r="AP78" s="14"/>
    </row>
    <row r="79" spans="1:42" ht="24.95" customHeight="1" outlineLevel="1" x14ac:dyDescent="0.2">
      <c r="A79" s="5"/>
      <c r="B79" s="491"/>
      <c r="C79" s="494"/>
      <c r="D79" s="497"/>
      <c r="E79" s="500"/>
      <c r="F79" s="284" t="s">
        <v>110</v>
      </c>
      <c r="G79" s="285" t="s">
        <v>111</v>
      </c>
      <c r="H79" s="246"/>
      <c r="I79" s="260"/>
      <c r="J79" s="248">
        <f t="shared" si="35"/>
        <v>0</v>
      </c>
      <c r="K79" s="266">
        <f>'Tabella coef-Q'!I77</f>
        <v>0.09</v>
      </c>
      <c r="L79" s="247"/>
      <c r="M79" s="248">
        <f t="shared" si="36"/>
        <v>0</v>
      </c>
      <c r="N79" s="266">
        <f>'Tabella coef-Q'!J77</f>
        <v>0.09</v>
      </c>
      <c r="O79" s="247"/>
      <c r="P79" s="248">
        <f t="shared" si="37"/>
        <v>0</v>
      </c>
      <c r="Q79" s="266">
        <f>'Tabella coef-Q'!K77</f>
        <v>0.09</v>
      </c>
      <c r="R79" s="247"/>
      <c r="S79" s="248">
        <f t="shared" si="38"/>
        <v>0</v>
      </c>
      <c r="T79" s="266">
        <f>'Tabella coef-Q'!L77</f>
        <v>0.09</v>
      </c>
      <c r="U79" s="247"/>
      <c r="V79" s="248">
        <f t="shared" si="39"/>
        <v>0</v>
      </c>
      <c r="W79" s="266">
        <f>'Tabella coef-Q'!M77</f>
        <v>0.09</v>
      </c>
      <c r="X79" s="247"/>
      <c r="Y79" s="248">
        <f t="shared" si="40"/>
        <v>0</v>
      </c>
      <c r="Z79" s="266">
        <f>'Tabella coef-Q'!N77</f>
        <v>0.09</v>
      </c>
      <c r="AA79" s="247"/>
      <c r="AB79" s="248">
        <f t="shared" si="41"/>
        <v>0</v>
      </c>
      <c r="AC79" s="266">
        <f>'Tabella coef-Q'!O77</f>
        <v>0.09</v>
      </c>
      <c r="AD79" s="247"/>
      <c r="AE79" s="248">
        <f t="shared" si="42"/>
        <v>0</v>
      </c>
      <c r="AF79" s="266">
        <f>'Tabella coef-Q'!P77</f>
        <v>0.09</v>
      </c>
      <c r="AG79" s="247"/>
      <c r="AH79" s="248">
        <f t="shared" si="43"/>
        <v>0</v>
      </c>
      <c r="AI79" s="266">
        <f>'Tabella coef-Q'!Q77</f>
        <v>0.09</v>
      </c>
      <c r="AJ79" s="247"/>
      <c r="AK79" s="248">
        <f t="shared" si="44"/>
        <v>0</v>
      </c>
      <c r="AL79" s="266">
        <f>'Tabella coef-Q'!R77</f>
        <v>0.09</v>
      </c>
      <c r="AM79" s="352" t="s">
        <v>13</v>
      </c>
      <c r="AN79" s="353"/>
      <c r="AO79" s="354"/>
      <c r="AP79" s="14"/>
    </row>
    <row r="80" spans="1:42" ht="24.95" customHeight="1" outlineLevel="1" x14ac:dyDescent="0.2">
      <c r="A80" s="5"/>
      <c r="B80" s="491"/>
      <c r="C80" s="494"/>
      <c r="D80" s="497"/>
      <c r="E80" s="500"/>
      <c r="F80" s="284" t="s">
        <v>112</v>
      </c>
      <c r="G80" s="285" t="s">
        <v>113</v>
      </c>
      <c r="H80" s="246"/>
      <c r="I80" s="260"/>
      <c r="J80" s="248">
        <f t="shared" si="35"/>
        <v>0</v>
      </c>
      <c r="K80" s="266">
        <f>'Tabella coef-Q'!I78</f>
        <v>0.03</v>
      </c>
      <c r="L80" s="247"/>
      <c r="M80" s="248">
        <f t="shared" si="36"/>
        <v>0</v>
      </c>
      <c r="N80" s="266">
        <f>'Tabella coef-Q'!J78</f>
        <v>0.03</v>
      </c>
      <c r="O80" s="247"/>
      <c r="P80" s="248">
        <f t="shared" si="37"/>
        <v>0</v>
      </c>
      <c r="Q80" s="266">
        <f>'Tabella coef-Q'!K78</f>
        <v>0.03</v>
      </c>
      <c r="R80" s="247"/>
      <c r="S80" s="248">
        <f t="shared" si="38"/>
        <v>0</v>
      </c>
      <c r="T80" s="266">
        <f>'Tabella coef-Q'!L78</f>
        <v>0.03</v>
      </c>
      <c r="U80" s="247"/>
      <c r="V80" s="248">
        <f t="shared" si="39"/>
        <v>0</v>
      </c>
      <c r="W80" s="266">
        <f>'Tabella coef-Q'!M78</f>
        <v>0.03</v>
      </c>
      <c r="X80" s="247"/>
      <c r="Y80" s="248">
        <f t="shared" si="40"/>
        <v>0</v>
      </c>
      <c r="Z80" s="266">
        <f>'Tabella coef-Q'!N78</f>
        <v>0.03</v>
      </c>
      <c r="AA80" s="247"/>
      <c r="AB80" s="248">
        <f t="shared" si="41"/>
        <v>0</v>
      </c>
      <c r="AC80" s="266">
        <f>'Tabella coef-Q'!O78</f>
        <v>0.03</v>
      </c>
      <c r="AD80" s="247"/>
      <c r="AE80" s="248">
        <f t="shared" si="42"/>
        <v>0</v>
      </c>
      <c r="AF80" s="266">
        <f>'Tabella coef-Q'!P78</f>
        <v>0.03</v>
      </c>
      <c r="AG80" s="247"/>
      <c r="AH80" s="248">
        <f t="shared" si="43"/>
        <v>0</v>
      </c>
      <c r="AI80" s="266">
        <f>'Tabella coef-Q'!Q78</f>
        <v>0.03</v>
      </c>
      <c r="AJ80" s="247"/>
      <c r="AK80" s="248">
        <f t="shared" si="44"/>
        <v>0</v>
      </c>
      <c r="AL80" s="266">
        <f>'Tabella coef-Q'!R78</f>
        <v>0.03</v>
      </c>
      <c r="AM80" s="352" t="s">
        <v>13</v>
      </c>
      <c r="AN80" s="353"/>
      <c r="AO80" s="354"/>
      <c r="AP80" s="14"/>
    </row>
    <row r="81" spans="1:42" ht="24.95" customHeight="1" outlineLevel="1" x14ac:dyDescent="0.2">
      <c r="A81" s="5"/>
      <c r="B81" s="491"/>
      <c r="C81" s="494"/>
      <c r="D81" s="497"/>
      <c r="E81" s="500"/>
      <c r="F81" s="284" t="s">
        <v>114</v>
      </c>
      <c r="G81" s="285" t="s">
        <v>115</v>
      </c>
      <c r="H81" s="246"/>
      <c r="I81" s="260"/>
      <c r="J81" s="248">
        <f t="shared" si="35"/>
        <v>0</v>
      </c>
      <c r="K81" s="266">
        <f>'Tabella coef-Q'!I79</f>
        <v>0.03</v>
      </c>
      <c r="L81" s="247"/>
      <c r="M81" s="248">
        <f t="shared" si="36"/>
        <v>0</v>
      </c>
      <c r="N81" s="266">
        <f>'Tabella coef-Q'!J79</f>
        <v>0.03</v>
      </c>
      <c r="O81" s="247"/>
      <c r="P81" s="248">
        <f t="shared" si="37"/>
        <v>0</v>
      </c>
      <c r="Q81" s="266">
        <f>'Tabella coef-Q'!K79</f>
        <v>0.03</v>
      </c>
      <c r="R81" s="247"/>
      <c r="S81" s="248">
        <f t="shared" si="38"/>
        <v>0</v>
      </c>
      <c r="T81" s="266">
        <f>'Tabella coef-Q'!L79</f>
        <v>0.03</v>
      </c>
      <c r="U81" s="247"/>
      <c r="V81" s="248">
        <f t="shared" si="39"/>
        <v>0</v>
      </c>
      <c r="W81" s="266">
        <f>'Tabella coef-Q'!M79</f>
        <v>0.03</v>
      </c>
      <c r="X81" s="247"/>
      <c r="Y81" s="248">
        <f t="shared" si="40"/>
        <v>0</v>
      </c>
      <c r="Z81" s="266">
        <f>'Tabella coef-Q'!N79</f>
        <v>0.03</v>
      </c>
      <c r="AA81" s="247"/>
      <c r="AB81" s="248">
        <f t="shared" si="41"/>
        <v>0</v>
      </c>
      <c r="AC81" s="266">
        <f>'Tabella coef-Q'!O79</f>
        <v>0.03</v>
      </c>
      <c r="AD81" s="247"/>
      <c r="AE81" s="248">
        <f t="shared" si="42"/>
        <v>0</v>
      </c>
      <c r="AF81" s="266">
        <f>'Tabella coef-Q'!P79</f>
        <v>0.03</v>
      </c>
      <c r="AG81" s="247"/>
      <c r="AH81" s="248">
        <f t="shared" si="43"/>
        <v>0</v>
      </c>
      <c r="AI81" s="266">
        <f>'Tabella coef-Q'!Q79</f>
        <v>0.03</v>
      </c>
      <c r="AJ81" s="247"/>
      <c r="AK81" s="248">
        <f t="shared" si="44"/>
        <v>0</v>
      </c>
      <c r="AL81" s="266">
        <f>'Tabella coef-Q'!R79</f>
        <v>0.03</v>
      </c>
      <c r="AM81" s="352" t="s">
        <v>13</v>
      </c>
      <c r="AN81" s="353"/>
      <c r="AO81" s="354"/>
      <c r="AP81" s="14"/>
    </row>
    <row r="82" spans="1:42" ht="24.95" customHeight="1" outlineLevel="1" x14ac:dyDescent="0.2">
      <c r="A82" s="5"/>
      <c r="B82" s="491"/>
      <c r="C82" s="494"/>
      <c r="D82" s="497"/>
      <c r="E82" s="500"/>
      <c r="F82" s="284" t="s">
        <v>116</v>
      </c>
      <c r="G82" s="285" t="s">
        <v>78</v>
      </c>
      <c r="H82" s="246"/>
      <c r="I82" s="260"/>
      <c r="J82" s="248">
        <f t="shared" si="35"/>
        <v>0</v>
      </c>
      <c r="K82" s="266">
        <f>'Tabella coef-Q'!I80</f>
        <v>0.03</v>
      </c>
      <c r="L82" s="247"/>
      <c r="M82" s="248">
        <f t="shared" si="36"/>
        <v>0</v>
      </c>
      <c r="N82" s="266">
        <f>'Tabella coef-Q'!J80</f>
        <v>0.03</v>
      </c>
      <c r="O82" s="247"/>
      <c r="P82" s="248">
        <f t="shared" si="37"/>
        <v>0</v>
      </c>
      <c r="Q82" s="266">
        <f>'Tabella coef-Q'!K80</f>
        <v>0.03</v>
      </c>
      <c r="R82" s="247"/>
      <c r="S82" s="248">
        <f t="shared" si="38"/>
        <v>0</v>
      </c>
      <c r="T82" s="266">
        <f>'Tabella coef-Q'!L80</f>
        <v>0.03</v>
      </c>
      <c r="U82" s="247"/>
      <c r="V82" s="248">
        <f t="shared" si="39"/>
        <v>0</v>
      </c>
      <c r="W82" s="266">
        <f>'Tabella coef-Q'!M80</f>
        <v>0.03</v>
      </c>
      <c r="X82" s="247"/>
      <c r="Y82" s="248">
        <f t="shared" si="40"/>
        <v>0</v>
      </c>
      <c r="Z82" s="266">
        <f>'Tabella coef-Q'!N80</f>
        <v>0.03</v>
      </c>
      <c r="AA82" s="247"/>
      <c r="AB82" s="248">
        <f t="shared" si="41"/>
        <v>0</v>
      </c>
      <c r="AC82" s="266">
        <f>'Tabella coef-Q'!O80</f>
        <v>0.03</v>
      </c>
      <c r="AD82" s="247"/>
      <c r="AE82" s="248">
        <f t="shared" si="42"/>
        <v>0</v>
      </c>
      <c r="AF82" s="266">
        <f>'Tabella coef-Q'!P80</f>
        <v>0.03</v>
      </c>
      <c r="AG82" s="247"/>
      <c r="AH82" s="248">
        <f t="shared" si="43"/>
        <v>0</v>
      </c>
      <c r="AI82" s="266">
        <f>'Tabella coef-Q'!Q80</f>
        <v>0.03</v>
      </c>
      <c r="AJ82" s="247"/>
      <c r="AK82" s="248">
        <f t="shared" si="44"/>
        <v>0</v>
      </c>
      <c r="AL82" s="266">
        <f>'Tabella coef-Q'!R80</f>
        <v>0.03</v>
      </c>
      <c r="AM82" s="352" t="s">
        <v>13</v>
      </c>
      <c r="AN82" s="353"/>
      <c r="AO82" s="354"/>
      <c r="AP82" s="14"/>
    </row>
    <row r="83" spans="1:42" ht="24.95" customHeight="1" outlineLevel="1" x14ac:dyDescent="0.2">
      <c r="A83" s="5"/>
      <c r="B83" s="491"/>
      <c r="C83" s="494"/>
      <c r="D83" s="497"/>
      <c r="E83" s="500"/>
      <c r="F83" s="284" t="s">
        <v>117</v>
      </c>
      <c r="G83" s="285" t="s">
        <v>118</v>
      </c>
      <c r="H83" s="246"/>
      <c r="I83" s="260"/>
      <c r="J83" s="248">
        <f t="shared" si="35"/>
        <v>0</v>
      </c>
      <c r="K83" s="266">
        <f>'Tabella coef-Q'!I81</f>
        <v>0.15</v>
      </c>
      <c r="L83" s="247"/>
      <c r="M83" s="248">
        <f t="shared" si="36"/>
        <v>0</v>
      </c>
      <c r="N83" s="266">
        <f>'Tabella coef-Q'!J81</f>
        <v>0.15</v>
      </c>
      <c r="O83" s="247"/>
      <c r="P83" s="248">
        <f t="shared" si="37"/>
        <v>0</v>
      </c>
      <c r="Q83" s="266">
        <f>'Tabella coef-Q'!K81</f>
        <v>0.15</v>
      </c>
      <c r="R83" s="247"/>
      <c r="S83" s="248">
        <f t="shared" si="38"/>
        <v>0</v>
      </c>
      <c r="T83" s="266">
        <f>'Tabella coef-Q'!L81</f>
        <v>0.15</v>
      </c>
      <c r="U83" s="247"/>
      <c r="V83" s="248">
        <f t="shared" si="39"/>
        <v>0</v>
      </c>
      <c r="W83" s="266">
        <f>'Tabella coef-Q'!M81</f>
        <v>0.15</v>
      </c>
      <c r="X83" s="247"/>
      <c r="Y83" s="248">
        <f t="shared" si="40"/>
        <v>0</v>
      </c>
      <c r="Z83" s="266">
        <f>'Tabella coef-Q'!N81</f>
        <v>0.15</v>
      </c>
      <c r="AA83" s="247"/>
      <c r="AB83" s="248">
        <f t="shared" si="41"/>
        <v>0</v>
      </c>
      <c r="AC83" s="266">
        <f>'Tabella coef-Q'!O81</f>
        <v>0.15</v>
      </c>
      <c r="AD83" s="247"/>
      <c r="AE83" s="248">
        <f t="shared" si="42"/>
        <v>0</v>
      </c>
      <c r="AF83" s="266">
        <f>'Tabella coef-Q'!P81</f>
        <v>0.15</v>
      </c>
      <c r="AG83" s="247"/>
      <c r="AH83" s="248">
        <f t="shared" si="43"/>
        <v>0</v>
      </c>
      <c r="AI83" s="266">
        <f>'Tabella coef-Q'!Q81</f>
        <v>0.15</v>
      </c>
      <c r="AJ83" s="247"/>
      <c r="AK83" s="248">
        <f t="shared" si="44"/>
        <v>0</v>
      </c>
      <c r="AL83" s="266">
        <f>'Tabella coef-Q'!R81</f>
        <v>0.15</v>
      </c>
      <c r="AM83" s="352" t="s">
        <v>13</v>
      </c>
      <c r="AN83" s="353"/>
      <c r="AO83" s="354"/>
      <c r="AP83" s="14"/>
    </row>
    <row r="84" spans="1:42" ht="31.5" outlineLevel="1" x14ac:dyDescent="0.2">
      <c r="A84" s="5"/>
      <c r="B84" s="491"/>
      <c r="C84" s="494"/>
      <c r="D84" s="497"/>
      <c r="E84" s="500"/>
      <c r="F84" s="284" t="s">
        <v>119</v>
      </c>
      <c r="G84" s="285" t="s">
        <v>120</v>
      </c>
      <c r="H84" s="246"/>
      <c r="I84" s="365" t="s">
        <v>13</v>
      </c>
      <c r="J84" s="353"/>
      <c r="K84" s="353"/>
      <c r="L84" s="247"/>
      <c r="M84" s="248">
        <f t="shared" si="36"/>
        <v>0</v>
      </c>
      <c r="N84" s="266">
        <f>'Tabella coef-Q'!J82</f>
        <v>0.09</v>
      </c>
      <c r="O84" s="365" t="s">
        <v>13</v>
      </c>
      <c r="P84" s="353"/>
      <c r="Q84" s="353"/>
      <c r="R84" s="365" t="s">
        <v>13</v>
      </c>
      <c r="S84" s="353"/>
      <c r="T84" s="353"/>
      <c r="U84" s="365" t="s">
        <v>13</v>
      </c>
      <c r="V84" s="353"/>
      <c r="W84" s="353"/>
      <c r="X84" s="365" t="s">
        <v>13</v>
      </c>
      <c r="Y84" s="353"/>
      <c r="Z84" s="353"/>
      <c r="AA84" s="365" t="s">
        <v>13</v>
      </c>
      <c r="AB84" s="353"/>
      <c r="AC84" s="353"/>
      <c r="AD84" s="365" t="s">
        <v>13</v>
      </c>
      <c r="AE84" s="353"/>
      <c r="AF84" s="353"/>
      <c r="AG84" s="365" t="s">
        <v>13</v>
      </c>
      <c r="AH84" s="353"/>
      <c r="AI84" s="353"/>
      <c r="AJ84" s="365" t="s">
        <v>13</v>
      </c>
      <c r="AK84" s="353"/>
      <c r="AL84" s="353"/>
      <c r="AM84" s="352" t="s">
        <v>13</v>
      </c>
      <c r="AN84" s="353"/>
      <c r="AO84" s="354"/>
      <c r="AP84" s="14"/>
    </row>
    <row r="85" spans="1:42" ht="31.5" outlineLevel="1" x14ac:dyDescent="0.2">
      <c r="A85" s="5"/>
      <c r="B85" s="491"/>
      <c r="C85" s="494"/>
      <c r="D85" s="497"/>
      <c r="E85" s="500"/>
      <c r="F85" s="284" t="s">
        <v>121</v>
      </c>
      <c r="G85" s="285" t="s">
        <v>122</v>
      </c>
      <c r="H85" s="246"/>
      <c r="I85" s="365" t="s">
        <v>13</v>
      </c>
      <c r="J85" s="353"/>
      <c r="K85" s="353"/>
      <c r="L85" s="247"/>
      <c r="M85" s="248">
        <f t="shared" si="36"/>
        <v>0</v>
      </c>
      <c r="N85" s="266">
        <f>'Tabella coef-Q'!J83</f>
        <v>0.12</v>
      </c>
      <c r="O85" s="365" t="s">
        <v>13</v>
      </c>
      <c r="P85" s="353"/>
      <c r="Q85" s="353"/>
      <c r="R85" s="365" t="s">
        <v>13</v>
      </c>
      <c r="S85" s="353"/>
      <c r="T85" s="353"/>
      <c r="U85" s="365" t="s">
        <v>13</v>
      </c>
      <c r="V85" s="353"/>
      <c r="W85" s="353"/>
      <c r="X85" s="365" t="s">
        <v>13</v>
      </c>
      <c r="Y85" s="353"/>
      <c r="Z85" s="353"/>
      <c r="AA85" s="365" t="s">
        <v>13</v>
      </c>
      <c r="AB85" s="353"/>
      <c r="AC85" s="353"/>
      <c r="AD85" s="365" t="s">
        <v>13</v>
      </c>
      <c r="AE85" s="353"/>
      <c r="AF85" s="353"/>
      <c r="AG85" s="365" t="s">
        <v>13</v>
      </c>
      <c r="AH85" s="353"/>
      <c r="AI85" s="353"/>
      <c r="AJ85" s="365" t="s">
        <v>13</v>
      </c>
      <c r="AK85" s="353"/>
      <c r="AL85" s="353"/>
      <c r="AM85" s="352" t="s">
        <v>13</v>
      </c>
      <c r="AN85" s="353"/>
      <c r="AO85" s="354"/>
      <c r="AP85" s="14"/>
    </row>
    <row r="86" spans="1:42" ht="35.1" customHeight="1" outlineLevel="1" x14ac:dyDescent="0.2">
      <c r="A86" s="5"/>
      <c r="B86" s="491"/>
      <c r="C86" s="494"/>
      <c r="D86" s="497"/>
      <c r="E86" s="500"/>
      <c r="F86" s="284" t="s">
        <v>123</v>
      </c>
      <c r="G86" s="285" t="s">
        <v>124</v>
      </c>
      <c r="H86" s="246"/>
      <c r="I86" s="365" t="s">
        <v>13</v>
      </c>
      <c r="J86" s="353"/>
      <c r="K86" s="353"/>
      <c r="L86" s="247"/>
      <c r="M86" s="248">
        <f t="shared" si="36"/>
        <v>0</v>
      </c>
      <c r="N86" s="266">
        <f>'Tabella coef-Q'!J84</f>
        <v>0.18</v>
      </c>
      <c r="O86" s="365" t="s">
        <v>13</v>
      </c>
      <c r="P86" s="353"/>
      <c r="Q86" s="353"/>
      <c r="R86" s="365" t="s">
        <v>13</v>
      </c>
      <c r="S86" s="353"/>
      <c r="T86" s="353"/>
      <c r="U86" s="365" t="s">
        <v>13</v>
      </c>
      <c r="V86" s="353"/>
      <c r="W86" s="353"/>
      <c r="X86" s="365" t="s">
        <v>13</v>
      </c>
      <c r="Y86" s="353"/>
      <c r="Z86" s="353"/>
      <c r="AA86" s="365" t="s">
        <v>13</v>
      </c>
      <c r="AB86" s="353"/>
      <c r="AC86" s="353"/>
      <c r="AD86" s="365" t="s">
        <v>13</v>
      </c>
      <c r="AE86" s="353"/>
      <c r="AF86" s="353"/>
      <c r="AG86" s="365" t="s">
        <v>13</v>
      </c>
      <c r="AH86" s="353"/>
      <c r="AI86" s="353"/>
      <c r="AJ86" s="365" t="s">
        <v>13</v>
      </c>
      <c r="AK86" s="353"/>
      <c r="AL86" s="353"/>
      <c r="AM86" s="352" t="s">
        <v>13</v>
      </c>
      <c r="AN86" s="353"/>
      <c r="AO86" s="354"/>
      <c r="AP86" s="14"/>
    </row>
    <row r="87" spans="1:42" ht="35.1" customHeight="1" outlineLevel="1" x14ac:dyDescent="0.2">
      <c r="A87" s="5"/>
      <c r="B87" s="491"/>
      <c r="C87" s="494"/>
      <c r="D87" s="497"/>
      <c r="E87" s="500"/>
      <c r="F87" s="284" t="s">
        <v>125</v>
      </c>
      <c r="G87" s="285" t="s">
        <v>126</v>
      </c>
      <c r="H87" s="246"/>
      <c r="I87" s="260"/>
      <c r="J87" s="248">
        <f t="shared" ref="J87:J96" si="45">IF($H87="X",K87,IF(I87="X",K87,0))</f>
        <v>0</v>
      </c>
      <c r="K87" s="266">
        <f>'Tabella coef-Q'!I85</f>
        <v>0.05</v>
      </c>
      <c r="L87" s="247"/>
      <c r="M87" s="248">
        <f t="shared" si="36"/>
        <v>0</v>
      </c>
      <c r="N87" s="266">
        <f>'Tabella coef-Q'!J85</f>
        <v>0.05</v>
      </c>
      <c r="O87" s="247"/>
      <c r="P87" s="248">
        <f t="shared" ref="P87:P96" si="46">IF($H87="X",Q87,IF(O87="X",Q87,0))</f>
        <v>0</v>
      </c>
      <c r="Q87" s="266">
        <f>'Tabella coef-Q'!K85</f>
        <v>0.05</v>
      </c>
      <c r="R87" s="247"/>
      <c r="S87" s="248">
        <f t="shared" ref="S87:S96" si="47">IF($H87="X",T87,IF(R87="X",T87,0))</f>
        <v>0</v>
      </c>
      <c r="T87" s="266">
        <f>'Tabella coef-Q'!L85</f>
        <v>0.05</v>
      </c>
      <c r="U87" s="247"/>
      <c r="V87" s="248">
        <f t="shared" ref="V87:V96" si="48">IF($H87="X",W87,IF(U87="X",W87,0))</f>
        <v>0</v>
      </c>
      <c r="W87" s="266">
        <f>'Tabella coef-Q'!M85</f>
        <v>0.05</v>
      </c>
      <c r="X87" s="247"/>
      <c r="Y87" s="248">
        <f>IF($H87="X",Z87,IF(X87="X",Z87,0))</f>
        <v>0</v>
      </c>
      <c r="Z87" s="266">
        <f>'Tabella coef-Q'!N85</f>
        <v>0.05</v>
      </c>
      <c r="AA87" s="247"/>
      <c r="AB87" s="248">
        <f>IF($H87="X",AC87,IF(AA87="X",AC87,0))</f>
        <v>0</v>
      </c>
      <c r="AC87" s="266">
        <f>'Tabella coef-Q'!O85</f>
        <v>0.05</v>
      </c>
      <c r="AD87" s="247"/>
      <c r="AE87" s="248">
        <f>IF($H87="X",AF87,IF(AD87="X",AF87,0))</f>
        <v>0</v>
      </c>
      <c r="AF87" s="266">
        <f>'Tabella coef-Q'!P85</f>
        <v>0.05</v>
      </c>
      <c r="AG87" s="247"/>
      <c r="AH87" s="248">
        <f>IF($H87="X",AI87,IF(AG87="X",AI87,0))</f>
        <v>0</v>
      </c>
      <c r="AI87" s="266">
        <f>'Tabella coef-Q'!Q85</f>
        <v>0.05</v>
      </c>
      <c r="AJ87" s="247"/>
      <c r="AK87" s="248">
        <f>IF($H87="X",AL87,IF(AJ87="X",AL87,0))</f>
        <v>0</v>
      </c>
      <c r="AL87" s="266">
        <f>'Tabella coef-Q'!R85</f>
        <v>0.05</v>
      </c>
      <c r="AM87" s="352" t="s">
        <v>13</v>
      </c>
      <c r="AN87" s="353"/>
      <c r="AO87" s="354"/>
      <c r="AP87" s="14"/>
    </row>
    <row r="88" spans="1:42" ht="24.95" customHeight="1" outlineLevel="1" x14ac:dyDescent="0.2">
      <c r="A88" s="5"/>
      <c r="B88" s="491"/>
      <c r="C88" s="494"/>
      <c r="D88" s="497"/>
      <c r="E88" s="500"/>
      <c r="F88" s="284" t="s">
        <v>127</v>
      </c>
      <c r="G88" s="285" t="s">
        <v>128</v>
      </c>
      <c r="H88" s="246"/>
      <c r="I88" s="260"/>
      <c r="J88" s="248">
        <f t="shared" si="45"/>
        <v>0</v>
      </c>
      <c r="K88" s="266">
        <f>'Tabella coef-Q'!I86</f>
        <v>0.06</v>
      </c>
      <c r="L88" s="247"/>
      <c r="M88" s="248">
        <f t="shared" si="36"/>
        <v>0</v>
      </c>
      <c r="N88" s="266">
        <f>'Tabella coef-Q'!J86</f>
        <v>0.06</v>
      </c>
      <c r="O88" s="247"/>
      <c r="P88" s="248">
        <f t="shared" si="46"/>
        <v>0</v>
      </c>
      <c r="Q88" s="266">
        <f>'Tabella coef-Q'!K86</f>
        <v>0.06</v>
      </c>
      <c r="R88" s="247"/>
      <c r="S88" s="248">
        <f t="shared" si="47"/>
        <v>0</v>
      </c>
      <c r="T88" s="266">
        <f>'Tabella coef-Q'!L86</f>
        <v>0.06</v>
      </c>
      <c r="U88" s="247"/>
      <c r="V88" s="248">
        <f t="shared" si="48"/>
        <v>0</v>
      </c>
      <c r="W88" s="266">
        <f>'Tabella coef-Q'!M86</f>
        <v>0.06</v>
      </c>
      <c r="X88" s="365" t="s">
        <v>13</v>
      </c>
      <c r="Y88" s="353"/>
      <c r="Z88" s="353"/>
      <c r="AA88" s="365" t="s">
        <v>13</v>
      </c>
      <c r="AB88" s="353"/>
      <c r="AC88" s="353"/>
      <c r="AD88" s="365" t="s">
        <v>13</v>
      </c>
      <c r="AE88" s="353"/>
      <c r="AF88" s="353"/>
      <c r="AG88" s="365" t="s">
        <v>13</v>
      </c>
      <c r="AH88" s="353"/>
      <c r="AI88" s="353"/>
      <c r="AJ88" s="365" t="s">
        <v>13</v>
      </c>
      <c r="AK88" s="353"/>
      <c r="AL88" s="353"/>
      <c r="AM88" s="352" t="s">
        <v>13</v>
      </c>
      <c r="AN88" s="353"/>
      <c r="AO88" s="354"/>
      <c r="AP88" s="14"/>
    </row>
    <row r="89" spans="1:42" ht="20.100000000000001" customHeight="1" outlineLevel="1" x14ac:dyDescent="0.2">
      <c r="A89" s="5"/>
      <c r="B89" s="491"/>
      <c r="C89" s="494"/>
      <c r="D89" s="497"/>
      <c r="E89" s="500"/>
      <c r="F89" s="284" t="s">
        <v>129</v>
      </c>
      <c r="G89" s="285" t="s">
        <v>130</v>
      </c>
      <c r="H89" s="246"/>
      <c r="I89" s="260"/>
      <c r="J89" s="248">
        <f t="shared" si="45"/>
        <v>0</v>
      </c>
      <c r="K89" s="266">
        <f>'Tabella coef-Q'!I87</f>
        <v>0.02</v>
      </c>
      <c r="L89" s="247"/>
      <c r="M89" s="248">
        <f t="shared" si="36"/>
        <v>0</v>
      </c>
      <c r="N89" s="266">
        <f>'Tabella coef-Q'!J87</f>
        <v>0.02</v>
      </c>
      <c r="O89" s="247"/>
      <c r="P89" s="248">
        <f t="shared" si="46"/>
        <v>0</v>
      </c>
      <c r="Q89" s="266">
        <f>'Tabella coef-Q'!K87</f>
        <v>0.02</v>
      </c>
      <c r="R89" s="247"/>
      <c r="S89" s="248">
        <f t="shared" si="47"/>
        <v>0</v>
      </c>
      <c r="T89" s="266">
        <f>'Tabella coef-Q'!L87</f>
        <v>0.02</v>
      </c>
      <c r="U89" s="247"/>
      <c r="V89" s="248">
        <f t="shared" si="48"/>
        <v>0</v>
      </c>
      <c r="W89" s="266">
        <f>'Tabella coef-Q'!M87</f>
        <v>0.02</v>
      </c>
      <c r="X89" s="247"/>
      <c r="Y89" s="248">
        <f>IF($H89="X",Z89,IF(X89="X",Z89,0))</f>
        <v>0</v>
      </c>
      <c r="Z89" s="266">
        <f>'Tabella coef-Q'!N87</f>
        <v>0.02</v>
      </c>
      <c r="AA89" s="247"/>
      <c r="AB89" s="248">
        <f>IF($H89="X",AC89,IF(AA89="X",AC89,0))</f>
        <v>0</v>
      </c>
      <c r="AC89" s="266">
        <f>'Tabella coef-Q'!O87</f>
        <v>0.02</v>
      </c>
      <c r="AD89" s="247"/>
      <c r="AE89" s="248">
        <f>IF($H89="X",AF89,IF(AD89="X",AF89,0))</f>
        <v>0</v>
      </c>
      <c r="AF89" s="266">
        <f>'Tabella coef-Q'!P87</f>
        <v>0.02</v>
      </c>
      <c r="AG89" s="247"/>
      <c r="AH89" s="248">
        <f>IF($H89="X",AI89,IF(AG89="X",AI89,0))</f>
        <v>0</v>
      </c>
      <c r="AI89" s="266">
        <f>'Tabella coef-Q'!Q87</f>
        <v>0.02</v>
      </c>
      <c r="AJ89" s="247"/>
      <c r="AK89" s="248">
        <f>IF($H89="X",AL89,IF(AJ89="X",AL89,0))</f>
        <v>0</v>
      </c>
      <c r="AL89" s="266">
        <f>'Tabella coef-Q'!R87</f>
        <v>0.02</v>
      </c>
      <c r="AM89" s="352" t="s">
        <v>13</v>
      </c>
      <c r="AN89" s="353"/>
      <c r="AO89" s="354"/>
      <c r="AP89" s="14"/>
    </row>
    <row r="90" spans="1:42" ht="24.95" customHeight="1" outlineLevel="1" x14ac:dyDescent="0.2">
      <c r="A90" s="5"/>
      <c r="B90" s="491"/>
      <c r="C90" s="494"/>
      <c r="D90" s="497"/>
      <c r="E90" s="500"/>
      <c r="F90" s="284" t="s">
        <v>131</v>
      </c>
      <c r="G90" s="285" t="s">
        <v>132</v>
      </c>
      <c r="H90" s="246"/>
      <c r="I90" s="260"/>
      <c r="J90" s="248">
        <f t="shared" si="45"/>
        <v>0</v>
      </c>
      <c r="K90" s="266">
        <f>'Tabella coef-Q'!I88</f>
        <v>0.02</v>
      </c>
      <c r="L90" s="247"/>
      <c r="M90" s="248">
        <f t="shared" si="36"/>
        <v>0</v>
      </c>
      <c r="N90" s="266">
        <f>'Tabella coef-Q'!J88</f>
        <v>0.02</v>
      </c>
      <c r="O90" s="247"/>
      <c r="P90" s="248">
        <f t="shared" si="46"/>
        <v>0</v>
      </c>
      <c r="Q90" s="266">
        <f>'Tabella coef-Q'!K88</f>
        <v>0.02</v>
      </c>
      <c r="R90" s="247"/>
      <c r="S90" s="248">
        <f t="shared" si="47"/>
        <v>0</v>
      </c>
      <c r="T90" s="266">
        <f>'Tabella coef-Q'!L88</f>
        <v>0.02</v>
      </c>
      <c r="U90" s="247"/>
      <c r="V90" s="248">
        <f t="shared" si="48"/>
        <v>0</v>
      </c>
      <c r="W90" s="266">
        <f>'Tabella coef-Q'!M88</f>
        <v>0.02</v>
      </c>
      <c r="X90" s="247"/>
      <c r="Y90" s="248">
        <f>IF($H90="X",Z90,IF(X90="X",Z90,0))</f>
        <v>0</v>
      </c>
      <c r="Z90" s="266">
        <f>'Tabella coef-Q'!N88</f>
        <v>0.02</v>
      </c>
      <c r="AA90" s="365" t="s">
        <v>13</v>
      </c>
      <c r="AB90" s="353"/>
      <c r="AC90" s="353"/>
      <c r="AD90" s="365" t="s">
        <v>13</v>
      </c>
      <c r="AE90" s="353"/>
      <c r="AF90" s="353"/>
      <c r="AG90" s="365" t="s">
        <v>13</v>
      </c>
      <c r="AH90" s="353"/>
      <c r="AI90" s="353"/>
      <c r="AJ90" s="365" t="s">
        <v>13</v>
      </c>
      <c r="AK90" s="353"/>
      <c r="AL90" s="353"/>
      <c r="AM90" s="352" t="s">
        <v>13</v>
      </c>
      <c r="AN90" s="353"/>
      <c r="AO90" s="354"/>
      <c r="AP90" s="14"/>
    </row>
    <row r="91" spans="1:42" ht="24.95" customHeight="1" outlineLevel="1" x14ac:dyDescent="0.2">
      <c r="A91" s="5"/>
      <c r="B91" s="491"/>
      <c r="C91" s="494"/>
      <c r="D91" s="497"/>
      <c r="E91" s="500"/>
      <c r="F91" s="284" t="s">
        <v>133</v>
      </c>
      <c r="G91" s="285" t="s">
        <v>134</v>
      </c>
      <c r="H91" s="246"/>
      <c r="I91" s="260"/>
      <c r="J91" s="248">
        <f t="shared" si="45"/>
        <v>0</v>
      </c>
      <c r="K91" s="266">
        <f>'Tabella coef-Q'!I89</f>
        <v>0.03</v>
      </c>
      <c r="L91" s="247"/>
      <c r="M91" s="248">
        <f t="shared" si="36"/>
        <v>0</v>
      </c>
      <c r="N91" s="266">
        <f>'Tabella coef-Q'!J89</f>
        <v>0.03</v>
      </c>
      <c r="O91" s="247"/>
      <c r="P91" s="248">
        <f t="shared" si="46"/>
        <v>0</v>
      </c>
      <c r="Q91" s="266">
        <f>'Tabella coef-Q'!K89</f>
        <v>0.03</v>
      </c>
      <c r="R91" s="247"/>
      <c r="S91" s="248">
        <f t="shared" si="47"/>
        <v>0</v>
      </c>
      <c r="T91" s="266">
        <f>'Tabella coef-Q'!L89</f>
        <v>0.03</v>
      </c>
      <c r="U91" s="247"/>
      <c r="V91" s="248">
        <f t="shared" si="48"/>
        <v>0</v>
      </c>
      <c r="W91" s="266">
        <f>'Tabella coef-Q'!M89</f>
        <v>0.03</v>
      </c>
      <c r="X91" s="365" t="s">
        <v>13</v>
      </c>
      <c r="Y91" s="353"/>
      <c r="Z91" s="353"/>
      <c r="AA91" s="365" t="s">
        <v>13</v>
      </c>
      <c r="AB91" s="353"/>
      <c r="AC91" s="353"/>
      <c r="AD91" s="365" t="s">
        <v>13</v>
      </c>
      <c r="AE91" s="353"/>
      <c r="AF91" s="353"/>
      <c r="AG91" s="365" t="s">
        <v>13</v>
      </c>
      <c r="AH91" s="353"/>
      <c r="AI91" s="353"/>
      <c r="AJ91" s="365" t="s">
        <v>13</v>
      </c>
      <c r="AK91" s="353"/>
      <c r="AL91" s="353"/>
      <c r="AM91" s="352" t="s">
        <v>13</v>
      </c>
      <c r="AN91" s="353"/>
      <c r="AO91" s="354"/>
      <c r="AP91" s="14"/>
    </row>
    <row r="92" spans="1:42" ht="31.5" outlineLevel="1" x14ac:dyDescent="0.2">
      <c r="A92" s="5"/>
      <c r="B92" s="491"/>
      <c r="C92" s="494"/>
      <c r="D92" s="497"/>
      <c r="E92" s="500"/>
      <c r="F92" s="284" t="s">
        <v>135</v>
      </c>
      <c r="G92" s="285" t="s">
        <v>136</v>
      </c>
      <c r="H92" s="246"/>
      <c r="I92" s="260"/>
      <c r="J92" s="248">
        <f t="shared" si="45"/>
        <v>0</v>
      </c>
      <c r="K92" s="266">
        <f>'Tabella coef-Q'!I90</f>
        <v>0.02</v>
      </c>
      <c r="L92" s="247"/>
      <c r="M92" s="248">
        <f t="shared" si="36"/>
        <v>0</v>
      </c>
      <c r="N92" s="266">
        <f>'Tabella coef-Q'!J90</f>
        <v>0.02</v>
      </c>
      <c r="O92" s="247"/>
      <c r="P92" s="248">
        <f t="shared" si="46"/>
        <v>0</v>
      </c>
      <c r="Q92" s="266">
        <f>'Tabella coef-Q'!K90</f>
        <v>0.02</v>
      </c>
      <c r="R92" s="247"/>
      <c r="S92" s="248">
        <f t="shared" si="47"/>
        <v>0</v>
      </c>
      <c r="T92" s="266">
        <f>'Tabella coef-Q'!L90</f>
        <v>0.02</v>
      </c>
      <c r="U92" s="247"/>
      <c r="V92" s="248">
        <f t="shared" si="48"/>
        <v>0</v>
      </c>
      <c r="W92" s="266">
        <f>'Tabella coef-Q'!M90</f>
        <v>0.02</v>
      </c>
      <c r="X92" s="365" t="s">
        <v>13</v>
      </c>
      <c r="Y92" s="353"/>
      <c r="Z92" s="353"/>
      <c r="AA92" s="365" t="s">
        <v>13</v>
      </c>
      <c r="AB92" s="353"/>
      <c r="AC92" s="353"/>
      <c r="AD92" s="365" t="s">
        <v>13</v>
      </c>
      <c r="AE92" s="353"/>
      <c r="AF92" s="353"/>
      <c r="AG92" s="365" t="s">
        <v>13</v>
      </c>
      <c r="AH92" s="353"/>
      <c r="AI92" s="353"/>
      <c r="AJ92" s="365" t="s">
        <v>13</v>
      </c>
      <c r="AK92" s="353"/>
      <c r="AL92" s="353"/>
      <c r="AM92" s="352" t="s">
        <v>13</v>
      </c>
      <c r="AN92" s="353"/>
      <c r="AO92" s="354"/>
      <c r="AP92" s="14"/>
    </row>
    <row r="93" spans="1:42" ht="24.95" customHeight="1" outlineLevel="1" x14ac:dyDescent="0.2">
      <c r="A93" s="5"/>
      <c r="B93" s="491"/>
      <c r="C93" s="494"/>
      <c r="D93" s="497"/>
      <c r="E93" s="500"/>
      <c r="F93" s="284" t="s">
        <v>137</v>
      </c>
      <c r="G93" s="285" t="s">
        <v>138</v>
      </c>
      <c r="H93" s="246"/>
      <c r="I93" s="260"/>
      <c r="J93" s="248">
        <f t="shared" si="45"/>
        <v>0</v>
      </c>
      <c r="K93" s="266">
        <f>'Tabella coef-Q'!I91</f>
        <v>0.01</v>
      </c>
      <c r="L93" s="247"/>
      <c r="M93" s="248">
        <f t="shared" si="36"/>
        <v>0</v>
      </c>
      <c r="N93" s="266">
        <f>'Tabella coef-Q'!J91</f>
        <v>0.01</v>
      </c>
      <c r="O93" s="247"/>
      <c r="P93" s="248">
        <f t="shared" si="46"/>
        <v>0</v>
      </c>
      <c r="Q93" s="266">
        <f>'Tabella coef-Q'!K91</f>
        <v>0.01</v>
      </c>
      <c r="R93" s="247"/>
      <c r="S93" s="248">
        <f t="shared" si="47"/>
        <v>0</v>
      </c>
      <c r="T93" s="266">
        <f>'Tabella coef-Q'!L91</f>
        <v>0.01</v>
      </c>
      <c r="U93" s="247"/>
      <c r="V93" s="248">
        <f t="shared" si="48"/>
        <v>0</v>
      </c>
      <c r="W93" s="266">
        <f>'Tabella coef-Q'!M91</f>
        <v>0.01</v>
      </c>
      <c r="X93" s="247"/>
      <c r="Y93" s="248">
        <f>IF($H93="X",Z93,IF(X93="X",Z93,0))</f>
        <v>0</v>
      </c>
      <c r="Z93" s="266">
        <f>'Tabella coef-Q'!N91</f>
        <v>0.01</v>
      </c>
      <c r="AA93" s="247"/>
      <c r="AB93" s="248">
        <f>IF($H93="X",AC93,IF(AA93="X",AC93,0))</f>
        <v>0</v>
      </c>
      <c r="AC93" s="266">
        <f>'Tabella coef-Q'!O91</f>
        <v>0.01</v>
      </c>
      <c r="AD93" s="247"/>
      <c r="AE93" s="248">
        <f>IF($H93="X",AF93,IF(AD93="X",AF93,0))</f>
        <v>0</v>
      </c>
      <c r="AF93" s="266">
        <f>'Tabella coef-Q'!P91</f>
        <v>0.01</v>
      </c>
      <c r="AG93" s="247"/>
      <c r="AH93" s="248">
        <f>IF($H93="X",AI93,IF(AG93="X",AI93,0))</f>
        <v>0</v>
      </c>
      <c r="AI93" s="266">
        <f>'Tabella coef-Q'!Q91</f>
        <v>0.01</v>
      </c>
      <c r="AJ93" s="247"/>
      <c r="AK93" s="248">
        <f>IF($H93="X",AL93,IF(AJ93="X",AL93,0))</f>
        <v>0</v>
      </c>
      <c r="AL93" s="266">
        <f>'Tabella coef-Q'!R91</f>
        <v>0.01</v>
      </c>
      <c r="AM93" s="352" t="s">
        <v>13</v>
      </c>
      <c r="AN93" s="353"/>
      <c r="AO93" s="354"/>
      <c r="AP93" s="14"/>
    </row>
    <row r="94" spans="1:42" ht="35.1" customHeight="1" outlineLevel="1" x14ac:dyDescent="0.2">
      <c r="A94" s="5"/>
      <c r="B94" s="491"/>
      <c r="C94" s="494"/>
      <c r="D94" s="497"/>
      <c r="E94" s="500"/>
      <c r="F94" s="284" t="s">
        <v>139</v>
      </c>
      <c r="G94" s="285" t="s">
        <v>140</v>
      </c>
      <c r="H94" s="246"/>
      <c r="I94" s="260"/>
      <c r="J94" s="248">
        <f t="shared" si="45"/>
        <v>0</v>
      </c>
      <c r="K94" s="266">
        <f>'Tabella coef-Q'!I92</f>
        <v>0.15</v>
      </c>
      <c r="L94" s="247"/>
      <c r="M94" s="248">
        <f t="shared" si="36"/>
        <v>0</v>
      </c>
      <c r="N94" s="266">
        <f>'Tabella coef-Q'!J92</f>
        <v>0.12</v>
      </c>
      <c r="O94" s="247"/>
      <c r="P94" s="248">
        <f t="shared" si="46"/>
        <v>0</v>
      </c>
      <c r="Q94" s="266">
        <f>'Tabella coef-Q'!K92</f>
        <v>0.19</v>
      </c>
      <c r="R94" s="247"/>
      <c r="S94" s="248">
        <f t="shared" si="47"/>
        <v>0</v>
      </c>
      <c r="T94" s="266">
        <f>'Tabella coef-Q'!L92</f>
        <v>0.19</v>
      </c>
      <c r="U94" s="247"/>
      <c r="V94" s="248">
        <f t="shared" si="48"/>
        <v>0</v>
      </c>
      <c r="W94" s="266">
        <f>'Tabella coef-Q'!M92</f>
        <v>0.19</v>
      </c>
      <c r="X94" s="247"/>
      <c r="Y94" s="248">
        <f>IF($H94="X",Z94,IF(X94="X",Z94,0))</f>
        <v>0</v>
      </c>
      <c r="Z94" s="266">
        <f>'Tabella coef-Q'!N92</f>
        <v>0.19</v>
      </c>
      <c r="AA94" s="247"/>
      <c r="AB94" s="248">
        <f>IF($H94="X",AC94,IF(AA94="X",AC94,0))</f>
        <v>0</v>
      </c>
      <c r="AC94" s="266">
        <f>'Tabella coef-Q'!O92</f>
        <v>0.22</v>
      </c>
      <c r="AD94" s="247"/>
      <c r="AE94" s="248">
        <f>IF($H94="X",AF94,IF(AD94="X",AF94,0))</f>
        <v>0</v>
      </c>
      <c r="AF94" s="266">
        <f>'Tabella coef-Q'!P92</f>
        <v>0.19</v>
      </c>
      <c r="AG94" s="247"/>
      <c r="AH94" s="248">
        <f>IF($H94="X",AI94,IF(AG94="X",AI94,0))</f>
        <v>0</v>
      </c>
      <c r="AI94" s="266">
        <f>'Tabella coef-Q'!Q92</f>
        <v>0.23</v>
      </c>
      <c r="AJ94" s="247"/>
      <c r="AK94" s="248">
        <f>IF($H94="X",AL94,IF(AJ94="X",AL94,0))</f>
        <v>0</v>
      </c>
      <c r="AL94" s="266">
        <f>'Tabella coef-Q'!R92</f>
        <v>0.23</v>
      </c>
      <c r="AM94" s="352" t="s">
        <v>13</v>
      </c>
      <c r="AN94" s="353"/>
      <c r="AO94" s="354"/>
      <c r="AP94" s="14"/>
    </row>
    <row r="95" spans="1:42" ht="24.95" customHeight="1" outlineLevel="1" x14ac:dyDescent="0.2">
      <c r="A95" s="5"/>
      <c r="B95" s="491"/>
      <c r="C95" s="494"/>
      <c r="D95" s="497"/>
      <c r="E95" s="500"/>
      <c r="F95" s="284" t="s">
        <v>141</v>
      </c>
      <c r="G95" s="285" t="s">
        <v>142</v>
      </c>
      <c r="H95" s="246"/>
      <c r="I95" s="260"/>
      <c r="J95" s="248">
        <f t="shared" si="45"/>
        <v>0</v>
      </c>
      <c r="K95" s="266">
        <f>'Tabella coef-Q'!I93</f>
        <v>0.01</v>
      </c>
      <c r="L95" s="247"/>
      <c r="M95" s="248">
        <f t="shared" si="36"/>
        <v>0</v>
      </c>
      <c r="N95" s="266">
        <f>'Tabella coef-Q'!J93</f>
        <v>0.01</v>
      </c>
      <c r="O95" s="247"/>
      <c r="P95" s="248">
        <f t="shared" si="46"/>
        <v>0</v>
      </c>
      <c r="Q95" s="266">
        <f>'Tabella coef-Q'!K93</f>
        <v>0.01</v>
      </c>
      <c r="R95" s="247"/>
      <c r="S95" s="248">
        <f t="shared" si="47"/>
        <v>0</v>
      </c>
      <c r="T95" s="266">
        <f>'Tabella coef-Q'!L93</f>
        <v>0.01</v>
      </c>
      <c r="U95" s="247"/>
      <c r="V95" s="248">
        <f t="shared" si="48"/>
        <v>0</v>
      </c>
      <c r="W95" s="266">
        <f>'Tabella coef-Q'!M93</f>
        <v>0.01</v>
      </c>
      <c r="X95" s="247"/>
      <c r="Y95" s="248">
        <f>IF($H95="X",Z95,IF(X95="X",Z95,0))</f>
        <v>0</v>
      </c>
      <c r="Z95" s="266">
        <f>'Tabella coef-Q'!N93</f>
        <v>0.01</v>
      </c>
      <c r="AA95" s="247"/>
      <c r="AB95" s="248">
        <f>IF($H95="X",AC95,IF(AA95="X",AC95,0))</f>
        <v>0</v>
      </c>
      <c r="AC95" s="266">
        <f>'Tabella coef-Q'!O93</f>
        <v>0.01</v>
      </c>
      <c r="AD95" s="247"/>
      <c r="AE95" s="248">
        <f>IF($H95="X",AF95,IF(AD95="X",AF95,0))</f>
        <v>0</v>
      </c>
      <c r="AF95" s="266">
        <f>'Tabella coef-Q'!P93</f>
        <v>0.01</v>
      </c>
      <c r="AG95" s="247"/>
      <c r="AH95" s="248">
        <f>IF($H95="X",AI95,IF(AG95="X",AI95,0))</f>
        <v>0</v>
      </c>
      <c r="AI95" s="266">
        <f>'Tabella coef-Q'!Q93</f>
        <v>0.01</v>
      </c>
      <c r="AJ95" s="247"/>
      <c r="AK95" s="248">
        <f>IF($H95="X",AL95,IF(AJ95="X",AL95,0))</f>
        <v>0</v>
      </c>
      <c r="AL95" s="266">
        <f>'Tabella coef-Q'!R93</f>
        <v>0.01</v>
      </c>
      <c r="AM95" s="352" t="s">
        <v>13</v>
      </c>
      <c r="AN95" s="353"/>
      <c r="AO95" s="354"/>
      <c r="AP95" s="14"/>
    </row>
    <row r="96" spans="1:42" ht="24.95" customHeight="1" outlineLevel="1" x14ac:dyDescent="0.2">
      <c r="A96" s="5"/>
      <c r="B96" s="491"/>
      <c r="C96" s="494"/>
      <c r="D96" s="497"/>
      <c r="E96" s="500"/>
      <c r="F96" s="284" t="s">
        <v>143</v>
      </c>
      <c r="G96" s="285" t="s">
        <v>144</v>
      </c>
      <c r="H96" s="246"/>
      <c r="I96" s="260"/>
      <c r="J96" s="248">
        <f t="shared" si="45"/>
        <v>0</v>
      </c>
      <c r="K96" s="266">
        <f>'Tabella coef-Q'!I94</f>
        <v>0.13</v>
      </c>
      <c r="L96" s="247"/>
      <c r="M96" s="248">
        <f t="shared" si="36"/>
        <v>0</v>
      </c>
      <c r="N96" s="266">
        <f>'Tabella coef-Q'!J94</f>
        <v>0.13</v>
      </c>
      <c r="O96" s="247"/>
      <c r="P96" s="248">
        <f t="shared" si="46"/>
        <v>0</v>
      </c>
      <c r="Q96" s="266">
        <f>'Tabella coef-Q'!K94</f>
        <v>0.13</v>
      </c>
      <c r="R96" s="247"/>
      <c r="S96" s="248">
        <f t="shared" si="47"/>
        <v>0</v>
      </c>
      <c r="T96" s="266">
        <f>'Tabella coef-Q'!L94</f>
        <v>0.13</v>
      </c>
      <c r="U96" s="247"/>
      <c r="V96" s="248">
        <f t="shared" si="48"/>
        <v>0</v>
      </c>
      <c r="W96" s="266">
        <f>'Tabella coef-Q'!M94</f>
        <v>0.13</v>
      </c>
      <c r="X96" s="247"/>
      <c r="Y96" s="248">
        <f>IF($H96="X",Z96,IF(X96="X",Z96,0))</f>
        <v>0</v>
      </c>
      <c r="Z96" s="266">
        <f>'Tabella coef-Q'!N94</f>
        <v>0.13</v>
      </c>
      <c r="AA96" s="247"/>
      <c r="AB96" s="248">
        <f>IF($H96="X",AC96,IF(AA96="X",AC96,0))</f>
        <v>0</v>
      </c>
      <c r="AC96" s="266">
        <f>'Tabella coef-Q'!O94</f>
        <v>0.13</v>
      </c>
      <c r="AD96" s="247"/>
      <c r="AE96" s="248">
        <f>IF($H96="X",AF96,IF(AD96="X",AF96,0))</f>
        <v>0</v>
      </c>
      <c r="AF96" s="266">
        <f>'Tabella coef-Q'!P94</f>
        <v>0.13</v>
      </c>
      <c r="AG96" s="247"/>
      <c r="AH96" s="248">
        <f>IF($H96="X",AI96,IF(AG96="X",AI96,0))</f>
        <v>0</v>
      </c>
      <c r="AI96" s="266">
        <f>'Tabella coef-Q'!Q94</f>
        <v>0.13</v>
      </c>
      <c r="AJ96" s="247"/>
      <c r="AK96" s="248">
        <f>IF($H96="X",AL96,IF(AJ96="X",AL96,0))</f>
        <v>0</v>
      </c>
      <c r="AL96" s="266">
        <f>'Tabella coef-Q'!R94</f>
        <v>0.13</v>
      </c>
      <c r="AM96" s="352" t="s">
        <v>13</v>
      </c>
      <c r="AN96" s="353"/>
      <c r="AO96" s="354"/>
      <c r="AP96" s="14"/>
    </row>
    <row r="97" spans="1:42" ht="24.95" customHeight="1" outlineLevel="1" thickBot="1" x14ac:dyDescent="0.25">
      <c r="A97" s="5"/>
      <c r="B97" s="492"/>
      <c r="C97" s="495"/>
      <c r="D97" s="498"/>
      <c r="E97" s="501"/>
      <c r="F97" s="286" t="s">
        <v>145</v>
      </c>
      <c r="G97" s="287" t="s">
        <v>146</v>
      </c>
      <c r="H97" s="273"/>
      <c r="I97" s="364"/>
      <c r="J97" s="356"/>
      <c r="K97" s="356"/>
      <c r="L97" s="355"/>
      <c r="M97" s="356"/>
      <c r="N97" s="356"/>
      <c r="O97" s="355"/>
      <c r="P97" s="356"/>
      <c r="Q97" s="356"/>
      <c r="R97" s="355"/>
      <c r="S97" s="356"/>
      <c r="T97" s="356"/>
      <c r="U97" s="355"/>
      <c r="V97" s="356"/>
      <c r="W97" s="356"/>
      <c r="X97" s="355"/>
      <c r="Y97" s="356"/>
      <c r="Z97" s="356"/>
      <c r="AA97" s="355"/>
      <c r="AB97" s="356"/>
      <c r="AC97" s="356"/>
      <c r="AD97" s="355"/>
      <c r="AE97" s="356"/>
      <c r="AF97" s="356"/>
      <c r="AG97" s="247"/>
      <c r="AH97" s="248">
        <f>IF($H97="X",AI97,IF(AG97="X",AI97,0))</f>
        <v>0</v>
      </c>
      <c r="AI97" s="242">
        <f>'Tabella coef-Q'!Q95</f>
        <v>0.3</v>
      </c>
      <c r="AJ97" s="247"/>
      <c r="AK97" s="248">
        <f>IF($H97="X",AL97,IF(AJ97="X",AL97,0))</f>
        <v>0</v>
      </c>
      <c r="AL97" s="242">
        <f>'Tabella coef-Q'!R95</f>
        <v>0.3</v>
      </c>
      <c r="AM97" s="247"/>
      <c r="AN97" s="248">
        <f>IF($H97="X",AO97,IF(AM97="X",AO97,0))</f>
        <v>0</v>
      </c>
      <c r="AO97" s="292">
        <f>'Tabella coef-Q'!S95</f>
        <v>0.3</v>
      </c>
      <c r="AP97" s="14"/>
    </row>
    <row r="98" spans="1:42" ht="18" customHeight="1" outlineLevel="1" x14ac:dyDescent="0.2">
      <c r="A98" s="1"/>
      <c r="B98" s="472" t="s">
        <v>58</v>
      </c>
      <c r="C98" s="519"/>
      <c r="D98" s="519"/>
      <c r="E98" s="519"/>
      <c r="F98" s="470" t="s">
        <v>59</v>
      </c>
      <c r="G98" s="470"/>
      <c r="H98" s="293"/>
      <c r="I98" s="327"/>
      <c r="J98" s="328">
        <f>SUM(J74:J97)</f>
        <v>0</v>
      </c>
      <c r="K98" s="329">
        <f>J98</f>
        <v>0</v>
      </c>
      <c r="L98" s="327"/>
      <c r="M98" s="328">
        <f>SUM(M74:M97)</f>
        <v>0</v>
      </c>
      <c r="N98" s="329">
        <f>M98</f>
        <v>0</v>
      </c>
      <c r="O98" s="327"/>
      <c r="P98" s="328">
        <f>SUM(P74:P97)</f>
        <v>0</v>
      </c>
      <c r="Q98" s="329">
        <f>P98</f>
        <v>0</v>
      </c>
      <c r="R98" s="327"/>
      <c r="S98" s="328">
        <f>SUM(S74:S97)</f>
        <v>0</v>
      </c>
      <c r="T98" s="329">
        <f>S98</f>
        <v>0</v>
      </c>
      <c r="U98" s="327"/>
      <c r="V98" s="328">
        <f>SUM(V74:V97)</f>
        <v>0</v>
      </c>
      <c r="W98" s="329">
        <f>V98</f>
        <v>0</v>
      </c>
      <c r="X98" s="327"/>
      <c r="Y98" s="328">
        <f>SUM(Y74:Y97)</f>
        <v>0</v>
      </c>
      <c r="Z98" s="329">
        <f>Y98</f>
        <v>0</v>
      </c>
      <c r="AA98" s="327"/>
      <c r="AB98" s="328">
        <f>SUM(AB74:AB97)</f>
        <v>0</v>
      </c>
      <c r="AC98" s="329">
        <f>AB98</f>
        <v>0</v>
      </c>
      <c r="AD98" s="327"/>
      <c r="AE98" s="328">
        <f>SUM(AE74:AE97)</f>
        <v>0</v>
      </c>
      <c r="AF98" s="329">
        <f>AE98</f>
        <v>0</v>
      </c>
      <c r="AG98" s="327"/>
      <c r="AH98" s="328">
        <f>SUM(AH74:AH97)</f>
        <v>0</v>
      </c>
      <c r="AI98" s="329">
        <f>AH98</f>
        <v>0</v>
      </c>
      <c r="AJ98" s="327"/>
      <c r="AK98" s="328">
        <f>SUM(AK74:AK97)</f>
        <v>0</v>
      </c>
      <c r="AL98" s="329">
        <f>AK98</f>
        <v>0</v>
      </c>
      <c r="AM98" s="327"/>
      <c r="AN98" s="328">
        <f>SUM(AN74:AN97)</f>
        <v>0</v>
      </c>
      <c r="AO98" s="330">
        <f>AN98</f>
        <v>0</v>
      </c>
      <c r="AP98" s="4"/>
    </row>
    <row r="99" spans="1:42" ht="33" customHeight="1" outlineLevel="1" x14ac:dyDescent="0.2">
      <c r="A99" s="1"/>
      <c r="B99" s="474" t="s">
        <v>236</v>
      </c>
      <c r="C99" s="475"/>
      <c r="D99" s="475"/>
      <c r="E99" s="475"/>
      <c r="F99" s="471" t="s">
        <v>60</v>
      </c>
      <c r="G99" s="471"/>
      <c r="H99" s="274"/>
      <c r="I99" s="339">
        <f>K98*I17*I18*I21</f>
        <v>0</v>
      </c>
      <c r="J99" s="340"/>
      <c r="K99" s="346"/>
      <c r="L99" s="339">
        <f t="shared" ref="L99" si="49">N98*L17*L18*L21</f>
        <v>0</v>
      </c>
      <c r="M99" s="340"/>
      <c r="N99" s="346"/>
      <c r="O99" s="339">
        <f t="shared" ref="O99" si="50">Q98*O17*O18*O21</f>
        <v>0</v>
      </c>
      <c r="P99" s="340"/>
      <c r="Q99" s="346"/>
      <c r="R99" s="339">
        <f t="shared" ref="R99" si="51">T98*R17*R18*R21</f>
        <v>0</v>
      </c>
      <c r="S99" s="340"/>
      <c r="T99" s="346"/>
      <c r="U99" s="339">
        <f t="shared" ref="U99" si="52">W98*U17*U18*U21</f>
        <v>0</v>
      </c>
      <c r="V99" s="340"/>
      <c r="W99" s="346"/>
      <c r="X99" s="339">
        <f t="shared" ref="X99" si="53">Z98*X17*X18*X21</f>
        <v>0</v>
      </c>
      <c r="Y99" s="340"/>
      <c r="Z99" s="346"/>
      <c r="AA99" s="339">
        <f t="shared" ref="AA99" si="54">AC98*AA17*AA18*AA21</f>
        <v>0</v>
      </c>
      <c r="AB99" s="340"/>
      <c r="AC99" s="346"/>
      <c r="AD99" s="339">
        <f t="shared" ref="AD99" si="55">AF98*AD17*AD18*AD21</f>
        <v>0</v>
      </c>
      <c r="AE99" s="340"/>
      <c r="AF99" s="346"/>
      <c r="AG99" s="339">
        <f t="shared" ref="AG99" si="56">AI98*AG17*AG18*AG21</f>
        <v>0</v>
      </c>
      <c r="AH99" s="340"/>
      <c r="AI99" s="346"/>
      <c r="AJ99" s="339">
        <f t="shared" ref="AJ99" si="57">AL98*AJ17*AJ18*AJ21</f>
        <v>0</v>
      </c>
      <c r="AK99" s="340"/>
      <c r="AL99" s="346"/>
      <c r="AM99" s="339">
        <f>AO98*AM17*AM18*AM21</f>
        <v>0</v>
      </c>
      <c r="AN99" s="340"/>
      <c r="AO99" s="341"/>
      <c r="AP99" s="12"/>
    </row>
    <row r="100" spans="1:42" ht="24.75" customHeight="1" outlineLevel="1" thickBot="1" x14ac:dyDescent="0.25">
      <c r="A100" s="9"/>
      <c r="B100" s="380" t="s">
        <v>362</v>
      </c>
      <c r="C100" s="381"/>
      <c r="D100" s="381"/>
      <c r="E100" s="381"/>
      <c r="F100" s="381"/>
      <c r="G100" s="382"/>
      <c r="H100" s="275"/>
      <c r="I100" s="342">
        <f>SUM(I99:AO99)</f>
        <v>0</v>
      </c>
      <c r="J100" s="343"/>
      <c r="K100" s="343"/>
      <c r="L100" s="343"/>
      <c r="M100" s="343"/>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3"/>
      <c r="AN100" s="344"/>
      <c r="AO100" s="345"/>
      <c r="AP100" s="13"/>
    </row>
    <row r="101" spans="1:42" ht="9.9499999999999993" customHeight="1" thickBot="1" x14ac:dyDescent="0.25">
      <c r="A101" s="9"/>
      <c r="B101" s="276"/>
      <c r="C101" s="277"/>
      <c r="D101" s="277"/>
      <c r="E101" s="277"/>
      <c r="F101" s="278"/>
      <c r="G101" s="279"/>
      <c r="H101" s="279"/>
      <c r="I101" s="280"/>
      <c r="J101" s="280"/>
      <c r="K101" s="280"/>
      <c r="L101" s="280"/>
      <c r="M101" s="280"/>
      <c r="N101" s="280"/>
      <c r="O101" s="280"/>
      <c r="P101" s="280"/>
      <c r="Q101" s="280"/>
      <c r="R101" s="280"/>
      <c r="S101" s="280"/>
      <c r="T101" s="280"/>
      <c r="U101" s="280"/>
      <c r="V101" s="280"/>
      <c r="W101" s="280"/>
      <c r="X101" s="280"/>
      <c r="Y101" s="280"/>
      <c r="Z101" s="280"/>
      <c r="AA101" s="280"/>
      <c r="AB101" s="280"/>
      <c r="AC101" s="280"/>
      <c r="AD101" s="280"/>
      <c r="AE101" s="280"/>
      <c r="AF101" s="280"/>
      <c r="AG101" s="280"/>
      <c r="AH101" s="280"/>
      <c r="AI101" s="280"/>
      <c r="AJ101" s="280"/>
      <c r="AK101" s="280"/>
      <c r="AL101" s="280"/>
      <c r="AM101" s="280"/>
      <c r="AN101" s="280"/>
      <c r="AO101" s="280"/>
      <c r="AP101" s="13"/>
    </row>
    <row r="102" spans="1:42" ht="18" customHeight="1" outlineLevel="1" thickBot="1" x14ac:dyDescent="0.25">
      <c r="A102" s="1"/>
      <c r="B102" s="376" t="s">
        <v>334</v>
      </c>
      <c r="C102" s="377"/>
      <c r="D102" s="377"/>
      <c r="E102" s="377"/>
      <c r="F102" s="377"/>
      <c r="G102" s="377"/>
      <c r="H102" s="377"/>
      <c r="I102" s="377"/>
      <c r="J102" s="377"/>
      <c r="K102" s="377"/>
      <c r="L102" s="377"/>
      <c r="M102" s="377"/>
      <c r="N102" s="377"/>
      <c r="O102" s="377"/>
      <c r="P102" s="377"/>
      <c r="Q102" s="377"/>
      <c r="R102" s="377"/>
      <c r="S102" s="377"/>
      <c r="T102" s="377"/>
      <c r="U102" s="377"/>
      <c r="V102" s="377"/>
      <c r="W102" s="377"/>
      <c r="X102" s="377"/>
      <c r="Y102" s="377"/>
      <c r="Z102" s="377"/>
      <c r="AA102" s="377"/>
      <c r="AB102" s="377"/>
      <c r="AC102" s="377"/>
      <c r="AD102" s="377"/>
      <c r="AE102" s="377"/>
      <c r="AF102" s="377"/>
      <c r="AG102" s="377"/>
      <c r="AH102" s="377"/>
      <c r="AI102" s="377"/>
      <c r="AJ102" s="377"/>
      <c r="AK102" s="377"/>
      <c r="AL102" s="377"/>
      <c r="AM102" s="377"/>
      <c r="AN102" s="378"/>
      <c r="AO102" s="379"/>
      <c r="AP102" s="12"/>
    </row>
    <row r="103" spans="1:42" ht="35.1" customHeight="1" outlineLevel="1" x14ac:dyDescent="0.2">
      <c r="A103" s="1"/>
      <c r="B103" s="490" t="s">
        <v>61</v>
      </c>
      <c r="C103" s="493" t="s">
        <v>233</v>
      </c>
      <c r="D103" s="503" t="s">
        <v>7</v>
      </c>
      <c r="E103" s="505" t="s">
        <v>8</v>
      </c>
      <c r="F103" s="281" t="s">
        <v>147</v>
      </c>
      <c r="G103" s="282" t="s">
        <v>148</v>
      </c>
      <c r="H103" s="283"/>
      <c r="I103" s="289"/>
      <c r="J103" s="290">
        <f t="shared" ref="J103:J113" si="58">IF($H103="X",K103,IF(I103="X",K103,0))</f>
        <v>0</v>
      </c>
      <c r="K103" s="291">
        <f>'Tabella coef-Q'!I101</f>
        <v>0.1</v>
      </c>
      <c r="L103" s="243"/>
      <c r="M103" s="290">
        <f t="shared" ref="M103:M113" si="59">IF($H103="X",N103,IF(L103="X",N103,0))</f>
        <v>0</v>
      </c>
      <c r="N103" s="291">
        <f>'Tabella coef-Q'!J101</f>
        <v>0.12</v>
      </c>
      <c r="O103" s="243"/>
      <c r="P103" s="290">
        <f t="shared" ref="P103:P113" si="60">IF($H103="X",Q103,IF(O103="X",Q103,0))</f>
        <v>0</v>
      </c>
      <c r="Q103" s="291">
        <f>'Tabella coef-Q'!K101</f>
        <v>0.15</v>
      </c>
      <c r="R103" s="243"/>
      <c r="S103" s="290">
        <f t="shared" ref="S103:S113" si="61">IF($H103="X",T103,IF(R103="X",T103,0))</f>
        <v>0</v>
      </c>
      <c r="T103" s="291">
        <f>'Tabella coef-Q'!L101</f>
        <v>0.15</v>
      </c>
      <c r="U103" s="243"/>
      <c r="V103" s="290">
        <f t="shared" ref="V103:V113" si="62">IF($H103="X",W103,IF(U103="X",W103,0))</f>
        <v>0</v>
      </c>
      <c r="W103" s="291">
        <f>'Tabella coef-Q'!M101</f>
        <v>0.15</v>
      </c>
      <c r="X103" s="243"/>
      <c r="Y103" s="290">
        <f t="shared" ref="Y103:Y113" si="63">IF($H103="X",Z103,IF(X103="X",Z103,0))</f>
        <v>0</v>
      </c>
      <c r="Z103" s="291">
        <f>'Tabella coef-Q'!N101</f>
        <v>0.04</v>
      </c>
      <c r="AA103" s="243"/>
      <c r="AB103" s="290">
        <f t="shared" ref="AB103:AB113" si="64">IF($H103="X",AC103,IF(AA103="X",AC103,0))</f>
        <v>0</v>
      </c>
      <c r="AC103" s="291">
        <f>'Tabella coef-Q'!O101</f>
        <v>0.09</v>
      </c>
      <c r="AD103" s="243"/>
      <c r="AE103" s="290">
        <f t="shared" ref="AE103:AE113" si="65">IF($H103="X",AF103,IF(AD103="X",AF103,0))</f>
        <v>0</v>
      </c>
      <c r="AF103" s="291">
        <f>'Tabella coef-Q'!P101</f>
        <v>0.05</v>
      </c>
      <c r="AG103" s="243"/>
      <c r="AH103" s="290">
        <f t="shared" ref="AH103:AH113" si="66">IF($H103="X",AI103,IF(AG103="X",AI103,0))</f>
        <v>0</v>
      </c>
      <c r="AI103" s="291">
        <f>'Tabella coef-Q'!Q101</f>
        <v>0.04</v>
      </c>
      <c r="AJ103" s="243"/>
      <c r="AK103" s="290">
        <f t="shared" ref="AK103:AK113" si="67">IF($H103="X",AL103,IF(AJ103="X",AL103,0))</f>
        <v>0</v>
      </c>
      <c r="AL103" s="291">
        <f>'Tabella coef-Q'!R101</f>
        <v>0.04</v>
      </c>
      <c r="AM103" s="366"/>
      <c r="AN103" s="367"/>
      <c r="AO103" s="368"/>
      <c r="AP103" s="4"/>
    </row>
    <row r="104" spans="1:42" ht="24.95" customHeight="1" outlineLevel="1" x14ac:dyDescent="0.2">
      <c r="A104" s="1"/>
      <c r="B104" s="491"/>
      <c r="C104" s="494"/>
      <c r="D104" s="504"/>
      <c r="E104" s="506"/>
      <c r="F104" s="284" t="s">
        <v>149</v>
      </c>
      <c r="G104" s="285" t="s">
        <v>150</v>
      </c>
      <c r="H104" s="246"/>
      <c r="I104" s="260"/>
      <c r="J104" s="248">
        <f t="shared" si="58"/>
        <v>0</v>
      </c>
      <c r="K104" s="266">
        <f>'Tabella coef-Q'!I102</f>
        <v>0.13</v>
      </c>
      <c r="L104" s="247"/>
      <c r="M104" s="248">
        <f t="shared" si="59"/>
        <v>0</v>
      </c>
      <c r="N104" s="266">
        <f>'Tabella coef-Q'!J102</f>
        <v>0.13</v>
      </c>
      <c r="O104" s="247"/>
      <c r="P104" s="248">
        <f t="shared" si="60"/>
        <v>0</v>
      </c>
      <c r="Q104" s="266">
        <f>'Tabella coef-Q'!K102</f>
        <v>0.05</v>
      </c>
      <c r="R104" s="247"/>
      <c r="S104" s="248">
        <f t="shared" si="61"/>
        <v>0</v>
      </c>
      <c r="T104" s="266">
        <f>'Tabella coef-Q'!L102</f>
        <v>0.05</v>
      </c>
      <c r="U104" s="247"/>
      <c r="V104" s="248">
        <f t="shared" si="62"/>
        <v>0</v>
      </c>
      <c r="W104" s="266">
        <f>'Tabella coef-Q'!M102</f>
        <v>0.05</v>
      </c>
      <c r="X104" s="247"/>
      <c r="Y104" s="248">
        <f t="shared" si="63"/>
        <v>0</v>
      </c>
      <c r="Z104" s="266">
        <f>'Tabella coef-Q'!N102</f>
        <v>0.08</v>
      </c>
      <c r="AA104" s="247"/>
      <c r="AB104" s="248">
        <f t="shared" si="64"/>
        <v>0</v>
      </c>
      <c r="AC104" s="266">
        <f>'Tabella coef-Q'!O102</f>
        <v>0.05</v>
      </c>
      <c r="AD104" s="247"/>
      <c r="AE104" s="248">
        <f t="shared" si="65"/>
        <v>0</v>
      </c>
      <c r="AF104" s="266">
        <f>'Tabella coef-Q'!P102</f>
        <v>0.1</v>
      </c>
      <c r="AG104" s="247"/>
      <c r="AH104" s="248">
        <f t="shared" si="66"/>
        <v>0</v>
      </c>
      <c r="AI104" s="266">
        <f>'Tabella coef-Q'!Q102</f>
        <v>0.08</v>
      </c>
      <c r="AJ104" s="247"/>
      <c r="AK104" s="248">
        <f t="shared" si="67"/>
        <v>0</v>
      </c>
      <c r="AL104" s="266">
        <f>'Tabella coef-Q'!R102</f>
        <v>0.08</v>
      </c>
      <c r="AM104" s="352" t="s">
        <v>13</v>
      </c>
      <c r="AN104" s="353"/>
      <c r="AO104" s="354"/>
      <c r="AP104" s="4"/>
    </row>
    <row r="105" spans="1:42" ht="54.95" customHeight="1" outlineLevel="1" x14ac:dyDescent="0.2">
      <c r="A105" s="1"/>
      <c r="B105" s="491"/>
      <c r="C105" s="494"/>
      <c r="D105" s="504"/>
      <c r="E105" s="506"/>
      <c r="F105" s="284" t="s">
        <v>151</v>
      </c>
      <c r="G105" s="285" t="s">
        <v>152</v>
      </c>
      <c r="H105" s="246"/>
      <c r="I105" s="260"/>
      <c r="J105" s="248">
        <f t="shared" si="58"/>
        <v>0</v>
      </c>
      <c r="K105" s="266">
        <f>'Tabella coef-Q'!I103</f>
        <v>0.04</v>
      </c>
      <c r="L105" s="247"/>
      <c r="M105" s="248">
        <f t="shared" si="59"/>
        <v>0</v>
      </c>
      <c r="N105" s="266">
        <f>'Tabella coef-Q'!J103</f>
        <v>0.03</v>
      </c>
      <c r="O105" s="247"/>
      <c r="P105" s="248">
        <f t="shared" si="60"/>
        <v>0</v>
      </c>
      <c r="Q105" s="266">
        <f>'Tabella coef-Q'!K103</f>
        <v>0.05</v>
      </c>
      <c r="R105" s="247"/>
      <c r="S105" s="248">
        <f t="shared" si="61"/>
        <v>0</v>
      </c>
      <c r="T105" s="266">
        <f>'Tabella coef-Q'!L103</f>
        <v>0.05</v>
      </c>
      <c r="U105" s="247"/>
      <c r="V105" s="248">
        <f t="shared" si="62"/>
        <v>0</v>
      </c>
      <c r="W105" s="266">
        <f>'Tabella coef-Q'!M103</f>
        <v>0.05</v>
      </c>
      <c r="X105" s="247"/>
      <c r="Y105" s="248">
        <f t="shared" si="63"/>
        <v>0</v>
      </c>
      <c r="Z105" s="266">
        <f>'Tabella coef-Q'!N103</f>
        <v>0.03</v>
      </c>
      <c r="AA105" s="247"/>
      <c r="AB105" s="248">
        <f t="shared" si="64"/>
        <v>0</v>
      </c>
      <c r="AC105" s="266">
        <f>'Tabella coef-Q'!O103</f>
        <v>0.04</v>
      </c>
      <c r="AD105" s="247"/>
      <c r="AE105" s="248">
        <f t="shared" si="65"/>
        <v>0</v>
      </c>
      <c r="AF105" s="266">
        <f>'Tabella coef-Q'!P103</f>
        <v>0.03</v>
      </c>
      <c r="AG105" s="247"/>
      <c r="AH105" s="248">
        <f t="shared" si="66"/>
        <v>0</v>
      </c>
      <c r="AI105" s="266">
        <f>'Tabella coef-Q'!Q103</f>
        <v>0.03</v>
      </c>
      <c r="AJ105" s="247"/>
      <c r="AK105" s="248">
        <f t="shared" si="67"/>
        <v>0</v>
      </c>
      <c r="AL105" s="266">
        <f>'Tabella coef-Q'!R103</f>
        <v>0.03</v>
      </c>
      <c r="AM105" s="352" t="s">
        <v>13</v>
      </c>
      <c r="AN105" s="353"/>
      <c r="AO105" s="354"/>
      <c r="AP105" s="4"/>
    </row>
    <row r="106" spans="1:42" ht="35.1" customHeight="1" outlineLevel="1" x14ac:dyDescent="0.2">
      <c r="A106" s="1"/>
      <c r="B106" s="491"/>
      <c r="C106" s="494"/>
      <c r="D106" s="504"/>
      <c r="E106" s="506"/>
      <c r="F106" s="284" t="s">
        <v>153</v>
      </c>
      <c r="G106" s="285" t="s">
        <v>154</v>
      </c>
      <c r="H106" s="246"/>
      <c r="I106" s="260"/>
      <c r="J106" s="248">
        <f t="shared" si="58"/>
        <v>0</v>
      </c>
      <c r="K106" s="266">
        <f>'Tabella coef-Q'!I104</f>
        <v>0.02</v>
      </c>
      <c r="L106" s="247"/>
      <c r="M106" s="248">
        <f t="shared" si="59"/>
        <v>0</v>
      </c>
      <c r="N106" s="266">
        <f>'Tabella coef-Q'!J104</f>
        <v>0.01</v>
      </c>
      <c r="O106" s="247"/>
      <c r="P106" s="248">
        <f t="shared" si="60"/>
        <v>0</v>
      </c>
      <c r="Q106" s="266">
        <f>'Tabella coef-Q'!K104</f>
        <v>0.02</v>
      </c>
      <c r="R106" s="247"/>
      <c r="S106" s="248">
        <f t="shared" si="61"/>
        <v>0</v>
      </c>
      <c r="T106" s="266">
        <f>'Tabella coef-Q'!L104</f>
        <v>0.02</v>
      </c>
      <c r="U106" s="247"/>
      <c r="V106" s="248">
        <f t="shared" si="62"/>
        <v>0</v>
      </c>
      <c r="W106" s="266">
        <f>'Tabella coef-Q'!M104</f>
        <v>0.02</v>
      </c>
      <c r="X106" s="247"/>
      <c r="Y106" s="248">
        <f t="shared" si="63"/>
        <v>0</v>
      </c>
      <c r="Z106" s="266">
        <f>'Tabella coef-Q'!N104</f>
        <v>0.02</v>
      </c>
      <c r="AA106" s="247"/>
      <c r="AB106" s="248">
        <f t="shared" si="64"/>
        <v>0</v>
      </c>
      <c r="AC106" s="266">
        <f>'Tabella coef-Q'!O104</f>
        <v>0.02</v>
      </c>
      <c r="AD106" s="247"/>
      <c r="AE106" s="248">
        <f t="shared" si="65"/>
        <v>0</v>
      </c>
      <c r="AF106" s="266">
        <f>'Tabella coef-Q'!P104</f>
        <v>0.02</v>
      </c>
      <c r="AG106" s="247"/>
      <c r="AH106" s="248">
        <f t="shared" si="66"/>
        <v>0</v>
      </c>
      <c r="AI106" s="266">
        <f>'Tabella coef-Q'!Q104</f>
        <v>0.02</v>
      </c>
      <c r="AJ106" s="247"/>
      <c r="AK106" s="248">
        <f t="shared" si="67"/>
        <v>0</v>
      </c>
      <c r="AL106" s="266">
        <f>'Tabella coef-Q'!R104</f>
        <v>0.02</v>
      </c>
      <c r="AM106" s="352" t="s">
        <v>13</v>
      </c>
      <c r="AN106" s="353"/>
      <c r="AO106" s="354"/>
      <c r="AP106" s="6"/>
    </row>
    <row r="107" spans="1:42" ht="24.95" customHeight="1" outlineLevel="1" x14ac:dyDescent="0.2">
      <c r="A107" s="1"/>
      <c r="B107" s="491"/>
      <c r="C107" s="494"/>
      <c r="D107" s="504"/>
      <c r="E107" s="506"/>
      <c r="F107" s="284" t="s">
        <v>155</v>
      </c>
      <c r="G107" s="285" t="s">
        <v>156</v>
      </c>
      <c r="H107" s="246"/>
      <c r="I107" s="260"/>
      <c r="J107" s="248">
        <f t="shared" si="58"/>
        <v>0</v>
      </c>
      <c r="K107" s="266">
        <f>'Tabella coef-Q'!I105</f>
        <v>0.02</v>
      </c>
      <c r="L107" s="247"/>
      <c r="M107" s="248">
        <f t="shared" si="59"/>
        <v>0</v>
      </c>
      <c r="N107" s="266">
        <f>'Tabella coef-Q'!J105</f>
        <v>2.5000000000000001E-2</v>
      </c>
      <c r="O107" s="247"/>
      <c r="P107" s="248">
        <f t="shared" si="60"/>
        <v>0</v>
      </c>
      <c r="Q107" s="266">
        <f>'Tabella coef-Q'!K105</f>
        <v>0.03</v>
      </c>
      <c r="R107" s="247"/>
      <c r="S107" s="248">
        <f t="shared" si="61"/>
        <v>0</v>
      </c>
      <c r="T107" s="266">
        <f>'Tabella coef-Q'!L105</f>
        <v>0.03</v>
      </c>
      <c r="U107" s="247"/>
      <c r="V107" s="248">
        <f t="shared" si="62"/>
        <v>0</v>
      </c>
      <c r="W107" s="266">
        <f>'Tabella coef-Q'!M105</f>
        <v>0.03</v>
      </c>
      <c r="X107" s="247"/>
      <c r="Y107" s="248">
        <f t="shared" si="63"/>
        <v>0</v>
      </c>
      <c r="Z107" s="266">
        <f>'Tabella coef-Q'!N105</f>
        <v>0.03</v>
      </c>
      <c r="AA107" s="247"/>
      <c r="AB107" s="248">
        <f t="shared" si="64"/>
        <v>0</v>
      </c>
      <c r="AC107" s="266">
        <f>'Tabella coef-Q'!O105</f>
        <v>0.02</v>
      </c>
      <c r="AD107" s="247"/>
      <c r="AE107" s="248">
        <f t="shared" si="65"/>
        <v>0</v>
      </c>
      <c r="AF107" s="266">
        <f>'Tabella coef-Q'!P105</f>
        <v>0.02</v>
      </c>
      <c r="AG107" s="247"/>
      <c r="AH107" s="248">
        <f t="shared" si="66"/>
        <v>0</v>
      </c>
      <c r="AI107" s="266">
        <f>'Tabella coef-Q'!Q105</f>
        <v>0.03</v>
      </c>
      <c r="AJ107" s="247"/>
      <c r="AK107" s="248">
        <f t="shared" si="67"/>
        <v>0</v>
      </c>
      <c r="AL107" s="266">
        <f>'Tabella coef-Q'!R105</f>
        <v>0.03</v>
      </c>
      <c r="AM107" s="352" t="s">
        <v>13</v>
      </c>
      <c r="AN107" s="353"/>
      <c r="AO107" s="354"/>
      <c r="AP107" s="6"/>
    </row>
    <row r="108" spans="1:42" ht="35.1" customHeight="1" outlineLevel="1" x14ac:dyDescent="0.2">
      <c r="A108" s="1"/>
      <c r="B108" s="491"/>
      <c r="C108" s="494"/>
      <c r="D108" s="504"/>
      <c r="E108" s="506"/>
      <c r="F108" s="284" t="s">
        <v>157</v>
      </c>
      <c r="G108" s="285" t="s">
        <v>158</v>
      </c>
      <c r="H108" s="246"/>
      <c r="I108" s="260"/>
      <c r="J108" s="248">
        <f t="shared" si="58"/>
        <v>0</v>
      </c>
      <c r="K108" s="266">
        <f>'Tabella coef-Q'!I106</f>
        <v>0.05</v>
      </c>
      <c r="L108" s="247"/>
      <c r="M108" s="248">
        <f t="shared" si="59"/>
        <v>0</v>
      </c>
      <c r="N108" s="266">
        <f>'Tabella coef-Q'!J106</f>
        <v>0.05</v>
      </c>
      <c r="O108" s="247"/>
      <c r="P108" s="248">
        <f t="shared" si="60"/>
        <v>0</v>
      </c>
      <c r="Q108" s="266">
        <f>'Tabella coef-Q'!K106</f>
        <v>0.05</v>
      </c>
      <c r="R108" s="247"/>
      <c r="S108" s="248">
        <f t="shared" si="61"/>
        <v>0</v>
      </c>
      <c r="T108" s="266">
        <f>'Tabella coef-Q'!L106</f>
        <v>0.05</v>
      </c>
      <c r="U108" s="247"/>
      <c r="V108" s="248">
        <f t="shared" si="62"/>
        <v>0</v>
      </c>
      <c r="W108" s="266">
        <f>'Tabella coef-Q'!M106</f>
        <v>0.05</v>
      </c>
      <c r="X108" s="247"/>
      <c r="Y108" s="248">
        <f t="shared" si="63"/>
        <v>0</v>
      </c>
      <c r="Z108" s="266">
        <f>'Tabella coef-Q'!N106</f>
        <v>0.05</v>
      </c>
      <c r="AA108" s="247"/>
      <c r="AB108" s="248">
        <f t="shared" si="64"/>
        <v>0</v>
      </c>
      <c r="AC108" s="266">
        <f>'Tabella coef-Q'!O106</f>
        <v>0.05</v>
      </c>
      <c r="AD108" s="247"/>
      <c r="AE108" s="248">
        <f t="shared" si="65"/>
        <v>0</v>
      </c>
      <c r="AF108" s="266">
        <f>'Tabella coef-Q'!P106</f>
        <v>0.05</v>
      </c>
      <c r="AG108" s="247"/>
      <c r="AH108" s="248">
        <f t="shared" si="66"/>
        <v>0</v>
      </c>
      <c r="AI108" s="266">
        <f>'Tabella coef-Q'!Q106</f>
        <v>0.05</v>
      </c>
      <c r="AJ108" s="247"/>
      <c r="AK108" s="248">
        <f t="shared" si="67"/>
        <v>0</v>
      </c>
      <c r="AL108" s="266">
        <f>'Tabella coef-Q'!R106</f>
        <v>0.05</v>
      </c>
      <c r="AM108" s="352" t="s">
        <v>13</v>
      </c>
      <c r="AN108" s="353"/>
      <c r="AO108" s="354"/>
      <c r="AP108" s="6"/>
    </row>
    <row r="109" spans="1:42" ht="24.95" customHeight="1" outlineLevel="1" x14ac:dyDescent="0.2">
      <c r="A109" s="1"/>
      <c r="B109" s="491"/>
      <c r="C109" s="494"/>
      <c r="D109" s="504"/>
      <c r="E109" s="506"/>
      <c r="F109" s="284" t="s">
        <v>159</v>
      </c>
      <c r="G109" s="285" t="s">
        <v>160</v>
      </c>
      <c r="H109" s="246"/>
      <c r="I109" s="260"/>
      <c r="J109" s="248">
        <f t="shared" si="58"/>
        <v>0</v>
      </c>
      <c r="K109" s="266">
        <f>'Tabella coef-Q'!I107</f>
        <v>0.1</v>
      </c>
      <c r="L109" s="247"/>
      <c r="M109" s="248">
        <f t="shared" si="59"/>
        <v>0</v>
      </c>
      <c r="N109" s="266">
        <f>'Tabella coef-Q'!J107</f>
        <v>0.1</v>
      </c>
      <c r="O109" s="247"/>
      <c r="P109" s="248">
        <f t="shared" si="60"/>
        <v>0</v>
      </c>
      <c r="Q109" s="266">
        <f>'Tabella coef-Q'!K107</f>
        <v>0.1</v>
      </c>
      <c r="R109" s="247"/>
      <c r="S109" s="248">
        <f t="shared" si="61"/>
        <v>0</v>
      </c>
      <c r="T109" s="266">
        <f>'Tabella coef-Q'!L107</f>
        <v>0.1</v>
      </c>
      <c r="U109" s="247"/>
      <c r="V109" s="248">
        <f t="shared" si="62"/>
        <v>0</v>
      </c>
      <c r="W109" s="266">
        <f>'Tabella coef-Q'!M107</f>
        <v>0.1</v>
      </c>
      <c r="X109" s="247"/>
      <c r="Y109" s="248">
        <f t="shared" si="63"/>
        <v>0</v>
      </c>
      <c r="Z109" s="266">
        <f>'Tabella coef-Q'!N107</f>
        <v>0.1</v>
      </c>
      <c r="AA109" s="247"/>
      <c r="AB109" s="248">
        <f t="shared" si="64"/>
        <v>0</v>
      </c>
      <c r="AC109" s="266">
        <f>'Tabella coef-Q'!O107</f>
        <v>0.1</v>
      </c>
      <c r="AD109" s="247"/>
      <c r="AE109" s="248">
        <f t="shared" si="65"/>
        <v>0</v>
      </c>
      <c r="AF109" s="266">
        <f>'Tabella coef-Q'!P107</f>
        <v>0.1</v>
      </c>
      <c r="AG109" s="247"/>
      <c r="AH109" s="248">
        <f t="shared" si="66"/>
        <v>0</v>
      </c>
      <c r="AI109" s="266">
        <f>'Tabella coef-Q'!Q107</f>
        <v>0.1</v>
      </c>
      <c r="AJ109" s="247"/>
      <c r="AK109" s="248">
        <f t="shared" si="67"/>
        <v>0</v>
      </c>
      <c r="AL109" s="266">
        <f>'Tabella coef-Q'!R107</f>
        <v>0.1</v>
      </c>
      <c r="AM109" s="352" t="s">
        <v>13</v>
      </c>
      <c r="AN109" s="353"/>
      <c r="AO109" s="354"/>
      <c r="AP109" s="15"/>
    </row>
    <row r="110" spans="1:42" ht="24.95" customHeight="1" outlineLevel="1" x14ac:dyDescent="0.2">
      <c r="A110" s="1"/>
      <c r="B110" s="491"/>
      <c r="C110" s="494"/>
      <c r="D110" s="504"/>
      <c r="E110" s="506"/>
      <c r="F110" s="284" t="s">
        <v>161</v>
      </c>
      <c r="G110" s="285" t="s">
        <v>162</v>
      </c>
      <c r="H110" s="246"/>
      <c r="I110" s="260"/>
      <c r="J110" s="248">
        <f t="shared" si="58"/>
        <v>0</v>
      </c>
      <c r="K110" s="266">
        <f>'Tabella coef-Q'!I108</f>
        <v>0.01</v>
      </c>
      <c r="L110" s="247"/>
      <c r="M110" s="248">
        <f t="shared" si="59"/>
        <v>0</v>
      </c>
      <c r="N110" s="266">
        <f>'Tabella coef-Q'!J108</f>
        <v>0.01</v>
      </c>
      <c r="O110" s="247"/>
      <c r="P110" s="248">
        <f t="shared" si="60"/>
        <v>0</v>
      </c>
      <c r="Q110" s="266">
        <f>'Tabella coef-Q'!K108</f>
        <v>0.01</v>
      </c>
      <c r="R110" s="247"/>
      <c r="S110" s="248">
        <f t="shared" si="61"/>
        <v>0</v>
      </c>
      <c r="T110" s="266">
        <f>'Tabella coef-Q'!L108</f>
        <v>0.01</v>
      </c>
      <c r="U110" s="247"/>
      <c r="V110" s="248">
        <f t="shared" si="62"/>
        <v>0</v>
      </c>
      <c r="W110" s="266">
        <f>'Tabella coef-Q'!M108</f>
        <v>0.01</v>
      </c>
      <c r="X110" s="247"/>
      <c r="Y110" s="248">
        <f t="shared" si="63"/>
        <v>0</v>
      </c>
      <c r="Z110" s="266">
        <f>'Tabella coef-Q'!N108</f>
        <v>0.01</v>
      </c>
      <c r="AA110" s="247"/>
      <c r="AB110" s="248">
        <f t="shared" si="64"/>
        <v>0</v>
      </c>
      <c r="AC110" s="266">
        <f>'Tabella coef-Q'!O108</f>
        <v>0.01</v>
      </c>
      <c r="AD110" s="247"/>
      <c r="AE110" s="248">
        <f t="shared" si="65"/>
        <v>0</v>
      </c>
      <c r="AF110" s="266">
        <f>'Tabella coef-Q'!P108</f>
        <v>0.01</v>
      </c>
      <c r="AG110" s="247"/>
      <c r="AH110" s="248">
        <f t="shared" si="66"/>
        <v>0</v>
      </c>
      <c r="AI110" s="266">
        <f>'Tabella coef-Q'!Q108</f>
        <v>0.01</v>
      </c>
      <c r="AJ110" s="247"/>
      <c r="AK110" s="248">
        <f t="shared" si="67"/>
        <v>0</v>
      </c>
      <c r="AL110" s="266">
        <f>'Tabella coef-Q'!R108</f>
        <v>0.01</v>
      </c>
      <c r="AM110" s="352" t="s">
        <v>13</v>
      </c>
      <c r="AN110" s="353"/>
      <c r="AO110" s="354"/>
      <c r="AP110" s="4"/>
    </row>
    <row r="111" spans="1:42" ht="24.95" customHeight="1" outlineLevel="1" x14ac:dyDescent="0.2">
      <c r="A111" s="1"/>
      <c r="B111" s="491"/>
      <c r="C111" s="494"/>
      <c r="D111" s="504"/>
      <c r="E111" s="506"/>
      <c r="F111" s="284" t="s">
        <v>163</v>
      </c>
      <c r="G111" s="285" t="s">
        <v>164</v>
      </c>
      <c r="H111" s="246"/>
      <c r="I111" s="260"/>
      <c r="J111" s="248">
        <f t="shared" si="58"/>
        <v>0</v>
      </c>
      <c r="K111" s="266">
        <f>'Tabella coef-Q'!I109</f>
        <v>0.13</v>
      </c>
      <c r="L111" s="247"/>
      <c r="M111" s="248">
        <f t="shared" si="59"/>
        <v>0</v>
      </c>
      <c r="N111" s="266">
        <f>'Tabella coef-Q'!J109</f>
        <v>0.13</v>
      </c>
      <c r="O111" s="247"/>
      <c r="P111" s="248">
        <f t="shared" si="60"/>
        <v>0</v>
      </c>
      <c r="Q111" s="266">
        <f>'Tabella coef-Q'!K109</f>
        <v>0.13</v>
      </c>
      <c r="R111" s="247"/>
      <c r="S111" s="248">
        <f t="shared" si="61"/>
        <v>0</v>
      </c>
      <c r="T111" s="266">
        <f>'Tabella coef-Q'!L109</f>
        <v>0.13</v>
      </c>
      <c r="U111" s="247"/>
      <c r="V111" s="248">
        <f t="shared" si="62"/>
        <v>0</v>
      </c>
      <c r="W111" s="266">
        <f>'Tabella coef-Q'!M109</f>
        <v>0.13</v>
      </c>
      <c r="X111" s="247"/>
      <c r="Y111" s="248">
        <f t="shared" si="63"/>
        <v>0</v>
      </c>
      <c r="Z111" s="266">
        <f>'Tabella coef-Q'!N109</f>
        <v>0.13</v>
      </c>
      <c r="AA111" s="247"/>
      <c r="AB111" s="248">
        <f t="shared" si="64"/>
        <v>0</v>
      </c>
      <c r="AC111" s="266">
        <f>'Tabella coef-Q'!O109</f>
        <v>0.13</v>
      </c>
      <c r="AD111" s="247"/>
      <c r="AE111" s="248">
        <f t="shared" si="65"/>
        <v>0</v>
      </c>
      <c r="AF111" s="266">
        <f>'Tabella coef-Q'!P109</f>
        <v>0.13</v>
      </c>
      <c r="AG111" s="247"/>
      <c r="AH111" s="248">
        <f t="shared" si="66"/>
        <v>0</v>
      </c>
      <c r="AI111" s="266">
        <f>'Tabella coef-Q'!Q109</f>
        <v>0.13</v>
      </c>
      <c r="AJ111" s="247"/>
      <c r="AK111" s="248">
        <f t="shared" si="67"/>
        <v>0</v>
      </c>
      <c r="AL111" s="266">
        <f>'Tabella coef-Q'!R109</f>
        <v>0.13</v>
      </c>
      <c r="AM111" s="352" t="s">
        <v>13</v>
      </c>
      <c r="AN111" s="353"/>
      <c r="AO111" s="354"/>
      <c r="AP111" s="4"/>
    </row>
    <row r="112" spans="1:42" ht="24.95" customHeight="1" outlineLevel="1" x14ac:dyDescent="0.2">
      <c r="A112" s="1"/>
      <c r="B112" s="491"/>
      <c r="C112" s="494"/>
      <c r="D112" s="504"/>
      <c r="E112" s="506"/>
      <c r="F112" s="284" t="s">
        <v>165</v>
      </c>
      <c r="G112" s="285" t="s">
        <v>166</v>
      </c>
      <c r="H112" s="246"/>
      <c r="I112" s="260"/>
      <c r="J112" s="248">
        <f t="shared" si="58"/>
        <v>0</v>
      </c>
      <c r="K112" s="266">
        <f>'Tabella coef-Q'!I110</f>
        <v>0.04</v>
      </c>
      <c r="L112" s="247"/>
      <c r="M112" s="248">
        <f t="shared" si="59"/>
        <v>0</v>
      </c>
      <c r="N112" s="266">
        <f>'Tabella coef-Q'!J110</f>
        <v>0.04</v>
      </c>
      <c r="O112" s="247"/>
      <c r="P112" s="248">
        <f t="shared" si="60"/>
        <v>0</v>
      </c>
      <c r="Q112" s="266">
        <f>'Tabella coef-Q'!K110</f>
        <v>0.04</v>
      </c>
      <c r="R112" s="247"/>
      <c r="S112" s="248">
        <f t="shared" si="61"/>
        <v>0</v>
      </c>
      <c r="T112" s="266">
        <f>'Tabella coef-Q'!L110</f>
        <v>0.04</v>
      </c>
      <c r="U112" s="247"/>
      <c r="V112" s="248">
        <f t="shared" si="62"/>
        <v>0</v>
      </c>
      <c r="W112" s="266">
        <f>'Tabella coef-Q'!M110</f>
        <v>0.04</v>
      </c>
      <c r="X112" s="247"/>
      <c r="Y112" s="248">
        <f t="shared" si="63"/>
        <v>0</v>
      </c>
      <c r="Z112" s="266">
        <f>'Tabella coef-Q'!N110</f>
        <v>0.04</v>
      </c>
      <c r="AA112" s="247"/>
      <c r="AB112" s="248">
        <f t="shared" si="64"/>
        <v>0</v>
      </c>
      <c r="AC112" s="266">
        <f>'Tabella coef-Q'!O110</f>
        <v>0.04</v>
      </c>
      <c r="AD112" s="247"/>
      <c r="AE112" s="248">
        <f t="shared" si="65"/>
        <v>0</v>
      </c>
      <c r="AF112" s="266">
        <f>'Tabella coef-Q'!P110</f>
        <v>0.04</v>
      </c>
      <c r="AG112" s="247"/>
      <c r="AH112" s="248">
        <f t="shared" si="66"/>
        <v>0</v>
      </c>
      <c r="AI112" s="266">
        <f>'Tabella coef-Q'!Q110</f>
        <v>0.04</v>
      </c>
      <c r="AJ112" s="247"/>
      <c r="AK112" s="248">
        <f t="shared" si="67"/>
        <v>0</v>
      </c>
      <c r="AL112" s="266">
        <f>'Tabella coef-Q'!R110</f>
        <v>0.04</v>
      </c>
      <c r="AM112" s="352" t="s">
        <v>13</v>
      </c>
      <c r="AN112" s="353"/>
      <c r="AO112" s="354"/>
      <c r="AP112" s="4"/>
    </row>
    <row r="113" spans="1:42" ht="24.95" customHeight="1" outlineLevel="1" x14ac:dyDescent="0.2">
      <c r="A113" s="1"/>
      <c r="B113" s="491"/>
      <c r="C113" s="502"/>
      <c r="D113" s="504"/>
      <c r="E113" s="506"/>
      <c r="F113" s="294" t="s">
        <v>167</v>
      </c>
      <c r="G113" s="295" t="s">
        <v>168</v>
      </c>
      <c r="H113" s="251"/>
      <c r="I113" s="252"/>
      <c r="J113" s="253">
        <f t="shared" si="58"/>
        <v>0</v>
      </c>
      <c r="K113" s="254">
        <f>'Tabella coef-Q'!I111</f>
        <v>0.01</v>
      </c>
      <c r="L113" s="255"/>
      <c r="M113" s="253">
        <f t="shared" si="59"/>
        <v>0</v>
      </c>
      <c r="N113" s="254">
        <f>'Tabella coef-Q'!J111</f>
        <v>0.01</v>
      </c>
      <c r="O113" s="255"/>
      <c r="P113" s="253">
        <f t="shared" si="60"/>
        <v>0</v>
      </c>
      <c r="Q113" s="254">
        <f>'Tabella coef-Q'!K111</f>
        <v>0.01</v>
      </c>
      <c r="R113" s="255"/>
      <c r="S113" s="253">
        <f t="shared" si="61"/>
        <v>0</v>
      </c>
      <c r="T113" s="254">
        <f>'Tabella coef-Q'!L111</f>
        <v>0.01</v>
      </c>
      <c r="U113" s="255"/>
      <c r="V113" s="253">
        <f t="shared" si="62"/>
        <v>0</v>
      </c>
      <c r="W113" s="254">
        <f>'Tabella coef-Q'!M111</f>
        <v>0.01</v>
      </c>
      <c r="X113" s="255"/>
      <c r="Y113" s="253">
        <f t="shared" si="63"/>
        <v>0</v>
      </c>
      <c r="Z113" s="254">
        <f>'Tabella coef-Q'!N111</f>
        <v>0.01</v>
      </c>
      <c r="AA113" s="255"/>
      <c r="AB113" s="253">
        <f t="shared" si="64"/>
        <v>0</v>
      </c>
      <c r="AC113" s="254">
        <f>'Tabella coef-Q'!O111</f>
        <v>0.01</v>
      </c>
      <c r="AD113" s="255"/>
      <c r="AE113" s="253">
        <f t="shared" si="65"/>
        <v>0</v>
      </c>
      <c r="AF113" s="254">
        <f>'Tabella coef-Q'!P111</f>
        <v>0.01</v>
      </c>
      <c r="AG113" s="255"/>
      <c r="AH113" s="253">
        <f t="shared" si="66"/>
        <v>0</v>
      </c>
      <c r="AI113" s="254">
        <f>'Tabella coef-Q'!Q111</f>
        <v>0.01</v>
      </c>
      <c r="AJ113" s="255"/>
      <c r="AK113" s="253">
        <f t="shared" si="67"/>
        <v>0</v>
      </c>
      <c r="AL113" s="254">
        <f>'Tabella coef-Q'!R111</f>
        <v>0.01</v>
      </c>
      <c r="AM113" s="361" t="s">
        <v>13</v>
      </c>
      <c r="AN113" s="362"/>
      <c r="AO113" s="363"/>
      <c r="AP113" s="4"/>
    </row>
    <row r="114" spans="1:42" ht="20.100000000000001" customHeight="1" outlineLevel="1" x14ac:dyDescent="0.2">
      <c r="A114" s="1" t="s">
        <v>169</v>
      </c>
      <c r="B114" s="491"/>
      <c r="C114" s="507" t="s">
        <v>170</v>
      </c>
      <c r="D114" s="504"/>
      <c r="E114" s="506"/>
      <c r="F114" s="284" t="s">
        <v>171</v>
      </c>
      <c r="G114" s="285" t="s">
        <v>172</v>
      </c>
      <c r="H114" s="246"/>
      <c r="I114" s="358"/>
      <c r="J114" s="359"/>
      <c r="K114" s="359"/>
      <c r="L114" s="360"/>
      <c r="M114" s="359"/>
      <c r="N114" s="359"/>
      <c r="O114" s="360"/>
      <c r="P114" s="359"/>
      <c r="Q114" s="359"/>
      <c r="R114" s="360"/>
      <c r="S114" s="359"/>
      <c r="T114" s="359"/>
      <c r="U114" s="360"/>
      <c r="V114" s="359"/>
      <c r="W114" s="359"/>
      <c r="X114" s="360"/>
      <c r="Y114" s="359"/>
      <c r="Z114" s="359"/>
      <c r="AA114" s="360"/>
      <c r="AB114" s="359"/>
      <c r="AC114" s="359"/>
      <c r="AD114" s="360"/>
      <c r="AE114" s="359"/>
      <c r="AF114" s="359"/>
      <c r="AG114" s="258"/>
      <c r="AH114" s="241">
        <f t="shared" ref="AH114:AH118" si="68">IF($H114="X",AI114,IF(AG114="X",AI114,0))</f>
        <v>0</v>
      </c>
      <c r="AI114" s="242">
        <f>'Tabella coef-Q'!Q112</f>
        <v>5.0000000000000001E-3</v>
      </c>
      <c r="AJ114" s="258"/>
      <c r="AK114" s="241">
        <f t="shared" ref="AK114:AK118" si="69">IF($H114="X",AL114,IF(AJ114="X",AL114,0))</f>
        <v>0</v>
      </c>
      <c r="AL114" s="242">
        <f>'Tabella coef-Q'!R112</f>
        <v>5.0000000000000001E-3</v>
      </c>
      <c r="AM114" s="263"/>
      <c r="AN114" s="264">
        <f t="shared" ref="AN114:AN117" si="70">IF($H114="X",AO114,IF(AM114="X",AO114,0))</f>
        <v>0</v>
      </c>
      <c r="AO114" s="270">
        <f>'Tabella coef-Q'!S112</f>
        <v>6.0000000000000001E-3</v>
      </c>
      <c r="AP114" s="4"/>
    </row>
    <row r="115" spans="1:42" ht="24.95" customHeight="1" outlineLevel="1" x14ac:dyDescent="0.2">
      <c r="A115" s="1"/>
      <c r="B115" s="491"/>
      <c r="C115" s="494"/>
      <c r="D115" s="504"/>
      <c r="E115" s="506"/>
      <c r="F115" s="284" t="s">
        <v>173</v>
      </c>
      <c r="G115" s="285" t="s">
        <v>174</v>
      </c>
      <c r="H115" s="246"/>
      <c r="I115" s="357"/>
      <c r="J115" s="348"/>
      <c r="K115" s="348"/>
      <c r="L115" s="347"/>
      <c r="M115" s="348"/>
      <c r="N115" s="348"/>
      <c r="O115" s="347"/>
      <c r="P115" s="348"/>
      <c r="Q115" s="348"/>
      <c r="R115" s="347"/>
      <c r="S115" s="348"/>
      <c r="T115" s="348"/>
      <c r="U115" s="347"/>
      <c r="V115" s="348"/>
      <c r="W115" s="348"/>
      <c r="X115" s="347"/>
      <c r="Y115" s="348"/>
      <c r="Z115" s="348"/>
      <c r="AA115" s="347"/>
      <c r="AB115" s="348"/>
      <c r="AC115" s="348"/>
      <c r="AD115" s="347"/>
      <c r="AE115" s="348"/>
      <c r="AF115" s="348"/>
      <c r="AG115" s="247"/>
      <c r="AH115" s="248">
        <f t="shared" si="68"/>
        <v>0</v>
      </c>
      <c r="AI115" s="266">
        <f>'Tabella coef-Q'!Q113</f>
        <v>5.0000000000000001E-3</v>
      </c>
      <c r="AJ115" s="247"/>
      <c r="AK115" s="248">
        <f t="shared" si="69"/>
        <v>0</v>
      </c>
      <c r="AL115" s="266">
        <f>'Tabella coef-Q'!R113</f>
        <v>5.0000000000000001E-3</v>
      </c>
      <c r="AM115" s="247"/>
      <c r="AN115" s="248">
        <f t="shared" si="70"/>
        <v>0</v>
      </c>
      <c r="AO115" s="268">
        <f>'Tabella coef-Q'!S113</f>
        <v>5.0000000000000001E-3</v>
      </c>
      <c r="AP115" s="4"/>
    </row>
    <row r="116" spans="1:42" ht="24.95" customHeight="1" outlineLevel="1" x14ac:dyDescent="0.2">
      <c r="A116" s="1"/>
      <c r="B116" s="491"/>
      <c r="C116" s="494"/>
      <c r="D116" s="504"/>
      <c r="E116" s="506"/>
      <c r="F116" s="284" t="s">
        <v>175</v>
      </c>
      <c r="G116" s="285" t="s">
        <v>176</v>
      </c>
      <c r="H116" s="246"/>
      <c r="I116" s="357"/>
      <c r="J116" s="348"/>
      <c r="K116" s="348"/>
      <c r="L116" s="347"/>
      <c r="M116" s="348"/>
      <c r="N116" s="348"/>
      <c r="O116" s="347"/>
      <c r="P116" s="348"/>
      <c r="Q116" s="348"/>
      <c r="R116" s="347"/>
      <c r="S116" s="348"/>
      <c r="T116" s="348"/>
      <c r="U116" s="347"/>
      <c r="V116" s="348"/>
      <c r="W116" s="348"/>
      <c r="X116" s="347"/>
      <c r="Y116" s="348"/>
      <c r="Z116" s="348"/>
      <c r="AA116" s="347"/>
      <c r="AB116" s="348"/>
      <c r="AC116" s="348"/>
      <c r="AD116" s="347"/>
      <c r="AE116" s="348"/>
      <c r="AF116" s="348"/>
      <c r="AG116" s="247"/>
      <c r="AH116" s="248">
        <f t="shared" si="68"/>
        <v>0</v>
      </c>
      <c r="AI116" s="266">
        <f>'Tabella coef-Q'!Q114</f>
        <v>0.03</v>
      </c>
      <c r="AJ116" s="247"/>
      <c r="AK116" s="248">
        <f t="shared" si="69"/>
        <v>0</v>
      </c>
      <c r="AL116" s="266">
        <f>'Tabella coef-Q'!R114</f>
        <v>0.03</v>
      </c>
      <c r="AM116" s="352" t="s">
        <v>13</v>
      </c>
      <c r="AN116" s="353"/>
      <c r="AO116" s="354"/>
      <c r="AP116" s="4"/>
    </row>
    <row r="117" spans="1:42" ht="24.95" customHeight="1" outlineLevel="1" x14ac:dyDescent="0.2">
      <c r="A117" s="1"/>
      <c r="B117" s="491"/>
      <c r="C117" s="494"/>
      <c r="D117" s="504"/>
      <c r="E117" s="506"/>
      <c r="F117" s="284" t="s">
        <v>177</v>
      </c>
      <c r="G117" s="285" t="s">
        <v>178</v>
      </c>
      <c r="H117" s="246"/>
      <c r="I117" s="357"/>
      <c r="J117" s="348"/>
      <c r="K117" s="348"/>
      <c r="L117" s="347"/>
      <c r="M117" s="348"/>
      <c r="N117" s="348"/>
      <c r="O117" s="347"/>
      <c r="P117" s="348"/>
      <c r="Q117" s="348"/>
      <c r="R117" s="347"/>
      <c r="S117" s="348"/>
      <c r="T117" s="348"/>
      <c r="U117" s="347"/>
      <c r="V117" s="348"/>
      <c r="W117" s="348"/>
      <c r="X117" s="347"/>
      <c r="Y117" s="348"/>
      <c r="Z117" s="348"/>
      <c r="AA117" s="347"/>
      <c r="AB117" s="348"/>
      <c r="AC117" s="348"/>
      <c r="AD117" s="347"/>
      <c r="AE117" s="348"/>
      <c r="AF117" s="348"/>
      <c r="AG117" s="247"/>
      <c r="AH117" s="248">
        <f t="shared" si="68"/>
        <v>0</v>
      </c>
      <c r="AI117" s="266">
        <f>'Tabella coef-Q'!Q115</f>
        <v>3.0000000000000001E-3</v>
      </c>
      <c r="AJ117" s="247"/>
      <c r="AK117" s="248">
        <f t="shared" si="69"/>
        <v>0</v>
      </c>
      <c r="AL117" s="266">
        <f>'Tabella coef-Q'!R115</f>
        <v>3.0000000000000001E-3</v>
      </c>
      <c r="AM117" s="247"/>
      <c r="AN117" s="248">
        <f t="shared" si="70"/>
        <v>0</v>
      </c>
      <c r="AO117" s="268">
        <f>'Tabella coef-Q'!S115</f>
        <v>3.0000000000000001E-3</v>
      </c>
      <c r="AP117" s="4"/>
    </row>
    <row r="118" spans="1:42" ht="54.95" customHeight="1" outlineLevel="1" thickBot="1" x14ac:dyDescent="0.25">
      <c r="A118" s="1"/>
      <c r="B118" s="491"/>
      <c r="C118" s="494"/>
      <c r="D118" s="504"/>
      <c r="E118" s="506"/>
      <c r="F118" s="296" t="s">
        <v>179</v>
      </c>
      <c r="G118" s="297" t="s">
        <v>180</v>
      </c>
      <c r="H118" s="298"/>
      <c r="I118" s="364"/>
      <c r="J118" s="356"/>
      <c r="K118" s="356"/>
      <c r="L118" s="355"/>
      <c r="M118" s="356"/>
      <c r="N118" s="356"/>
      <c r="O118" s="355"/>
      <c r="P118" s="356"/>
      <c r="Q118" s="356"/>
      <c r="R118" s="355"/>
      <c r="S118" s="356"/>
      <c r="T118" s="356"/>
      <c r="U118" s="355"/>
      <c r="V118" s="356"/>
      <c r="W118" s="356"/>
      <c r="X118" s="355"/>
      <c r="Y118" s="356"/>
      <c r="Z118" s="356"/>
      <c r="AA118" s="355"/>
      <c r="AB118" s="356"/>
      <c r="AC118" s="356"/>
      <c r="AD118" s="355"/>
      <c r="AE118" s="356"/>
      <c r="AF118" s="356"/>
      <c r="AG118" s="247"/>
      <c r="AH118" s="248">
        <f t="shared" si="68"/>
        <v>0</v>
      </c>
      <c r="AI118" s="266">
        <f>'Tabella coef-Q'!Q116</f>
        <v>4.0000000000000001E-3</v>
      </c>
      <c r="AJ118" s="247"/>
      <c r="AK118" s="248">
        <f t="shared" si="69"/>
        <v>0</v>
      </c>
      <c r="AL118" s="266">
        <f>'Tabella coef-Q'!R116</f>
        <v>4.0000000000000001E-3</v>
      </c>
      <c r="AM118" s="299"/>
      <c r="AN118" s="300">
        <f>IF($H118="X",AO118,IF(AM118="X",AO118,0))</f>
        <v>0</v>
      </c>
      <c r="AO118" s="301">
        <f>'Tabella coef-Q'!S116</f>
        <v>5.0000000000000001E-3</v>
      </c>
      <c r="AP118" s="4"/>
    </row>
    <row r="119" spans="1:42" ht="18" customHeight="1" outlineLevel="1" x14ac:dyDescent="0.2">
      <c r="A119" s="1"/>
      <c r="B119" s="472" t="s">
        <v>58</v>
      </c>
      <c r="C119" s="473"/>
      <c r="D119" s="473"/>
      <c r="E119" s="473"/>
      <c r="F119" s="482" t="s">
        <v>59</v>
      </c>
      <c r="G119" s="482"/>
      <c r="H119" s="293"/>
      <c r="I119" s="327"/>
      <c r="J119" s="328">
        <f>SUM(J103:J118)</f>
        <v>0</v>
      </c>
      <c r="K119" s="329">
        <f>J119</f>
        <v>0</v>
      </c>
      <c r="L119" s="327"/>
      <c r="M119" s="328">
        <f>SUM(M103:M118)</f>
        <v>0</v>
      </c>
      <c r="N119" s="329">
        <f>M119</f>
        <v>0</v>
      </c>
      <c r="O119" s="327"/>
      <c r="P119" s="328">
        <f>SUM(P103:P118)</f>
        <v>0</v>
      </c>
      <c r="Q119" s="329">
        <f>P119</f>
        <v>0</v>
      </c>
      <c r="R119" s="327"/>
      <c r="S119" s="328">
        <f>SUM(S103:S118)</f>
        <v>0</v>
      </c>
      <c r="T119" s="329">
        <f>S119</f>
        <v>0</v>
      </c>
      <c r="U119" s="327"/>
      <c r="V119" s="328">
        <f>SUM(V103:V118)</f>
        <v>0</v>
      </c>
      <c r="W119" s="329">
        <f>V119</f>
        <v>0</v>
      </c>
      <c r="X119" s="327"/>
      <c r="Y119" s="328">
        <f>SUM(Y103:Y118)</f>
        <v>0</v>
      </c>
      <c r="Z119" s="329">
        <f>Y119</f>
        <v>0</v>
      </c>
      <c r="AA119" s="327"/>
      <c r="AB119" s="328">
        <f>SUM(AB103:AB118)</f>
        <v>0</v>
      </c>
      <c r="AC119" s="329">
        <f>AB119</f>
        <v>0</v>
      </c>
      <c r="AD119" s="327"/>
      <c r="AE119" s="328">
        <f>SUM(AE103:AE118)</f>
        <v>0</v>
      </c>
      <c r="AF119" s="329">
        <f>AE119</f>
        <v>0</v>
      </c>
      <c r="AG119" s="327"/>
      <c r="AH119" s="328">
        <f>SUM(AH103:AH118)</f>
        <v>0</v>
      </c>
      <c r="AI119" s="329">
        <f>AH119</f>
        <v>0</v>
      </c>
      <c r="AJ119" s="327"/>
      <c r="AK119" s="328">
        <f>SUM(AK103:AK118)</f>
        <v>0</v>
      </c>
      <c r="AL119" s="329">
        <f>AK119</f>
        <v>0</v>
      </c>
      <c r="AM119" s="327"/>
      <c r="AN119" s="328">
        <f>SUM(AN103:AN118)</f>
        <v>0</v>
      </c>
      <c r="AO119" s="330">
        <f>AN119</f>
        <v>0</v>
      </c>
      <c r="AP119" s="4"/>
    </row>
    <row r="120" spans="1:42" ht="33" customHeight="1" outlineLevel="1" x14ac:dyDescent="0.2">
      <c r="A120" s="1"/>
      <c r="B120" s="474" t="s">
        <v>235</v>
      </c>
      <c r="C120" s="475"/>
      <c r="D120" s="475"/>
      <c r="E120" s="475"/>
      <c r="F120" s="483" t="s">
        <v>60</v>
      </c>
      <c r="G120" s="483"/>
      <c r="H120" s="274"/>
      <c r="I120" s="339">
        <f>K119*I17*I18*I21</f>
        <v>0</v>
      </c>
      <c r="J120" s="340"/>
      <c r="K120" s="346"/>
      <c r="L120" s="339">
        <f t="shared" ref="L120" si="71">N119*L17*L18*L21</f>
        <v>0</v>
      </c>
      <c r="M120" s="340"/>
      <c r="N120" s="346"/>
      <c r="O120" s="339">
        <f t="shared" ref="O120" si="72">Q119*O17*O18*O21</f>
        <v>0</v>
      </c>
      <c r="P120" s="340"/>
      <c r="Q120" s="346"/>
      <c r="R120" s="339">
        <f t="shared" ref="R120" si="73">T119*R17*R18*R21</f>
        <v>0</v>
      </c>
      <c r="S120" s="340"/>
      <c r="T120" s="346"/>
      <c r="U120" s="339">
        <f t="shared" ref="U120" si="74">W119*U17*U18*U21</f>
        <v>0</v>
      </c>
      <c r="V120" s="340"/>
      <c r="W120" s="346"/>
      <c r="X120" s="339">
        <f t="shared" ref="X120" si="75">Z119*X17*X18*X21</f>
        <v>0</v>
      </c>
      <c r="Y120" s="340"/>
      <c r="Z120" s="346"/>
      <c r="AA120" s="339">
        <f t="shared" ref="AA120" si="76">AC119*AA17*AA18*AA21</f>
        <v>0</v>
      </c>
      <c r="AB120" s="340"/>
      <c r="AC120" s="346"/>
      <c r="AD120" s="339">
        <f t="shared" ref="AD120" si="77">AF119*AD17*AD18*AD21</f>
        <v>0</v>
      </c>
      <c r="AE120" s="340"/>
      <c r="AF120" s="346"/>
      <c r="AG120" s="339">
        <f t="shared" ref="AG120" si="78">AI119*AG17*AG18*AG21</f>
        <v>0</v>
      </c>
      <c r="AH120" s="340"/>
      <c r="AI120" s="346"/>
      <c r="AJ120" s="339">
        <f t="shared" ref="AJ120" si="79">AL119*AJ17*AJ18*AJ21</f>
        <v>0</v>
      </c>
      <c r="AK120" s="340"/>
      <c r="AL120" s="346"/>
      <c r="AM120" s="339">
        <f t="shared" ref="AM120" si="80">AO119*AM17*AM18*AM21</f>
        <v>0</v>
      </c>
      <c r="AN120" s="340"/>
      <c r="AO120" s="346"/>
      <c r="AP120" s="4"/>
    </row>
    <row r="121" spans="1:42" ht="25.5" customHeight="1" outlineLevel="1" thickBot="1" x14ac:dyDescent="0.25">
      <c r="A121" s="9"/>
      <c r="B121" s="380" t="s">
        <v>362</v>
      </c>
      <c r="C121" s="381"/>
      <c r="D121" s="381"/>
      <c r="E121" s="381"/>
      <c r="F121" s="381"/>
      <c r="G121" s="382"/>
      <c r="H121" s="275"/>
      <c r="I121" s="342">
        <f>SUM(I120:AO120)</f>
        <v>0</v>
      </c>
      <c r="J121" s="343"/>
      <c r="K121" s="343"/>
      <c r="L121" s="343"/>
      <c r="M121" s="343"/>
      <c r="N121" s="343"/>
      <c r="O121" s="343"/>
      <c r="P121" s="343"/>
      <c r="Q121" s="343"/>
      <c r="R121" s="343"/>
      <c r="S121" s="343"/>
      <c r="T121" s="343"/>
      <c r="U121" s="343"/>
      <c r="V121" s="343"/>
      <c r="W121" s="343"/>
      <c r="X121" s="343"/>
      <c r="Y121" s="343"/>
      <c r="Z121" s="343"/>
      <c r="AA121" s="343"/>
      <c r="AB121" s="343"/>
      <c r="AC121" s="343"/>
      <c r="AD121" s="343"/>
      <c r="AE121" s="343"/>
      <c r="AF121" s="343"/>
      <c r="AG121" s="343"/>
      <c r="AH121" s="343"/>
      <c r="AI121" s="343"/>
      <c r="AJ121" s="343"/>
      <c r="AK121" s="343"/>
      <c r="AL121" s="343"/>
      <c r="AM121" s="343"/>
      <c r="AN121" s="344"/>
      <c r="AO121" s="345"/>
      <c r="AP121" s="13"/>
    </row>
    <row r="122" spans="1:42" ht="9.9499999999999993" customHeight="1" thickBot="1" x14ac:dyDescent="0.25">
      <c r="A122" s="9"/>
      <c r="B122" s="276"/>
      <c r="C122" s="277"/>
      <c r="D122" s="277"/>
      <c r="E122" s="277"/>
      <c r="F122" s="278"/>
      <c r="G122" s="279"/>
      <c r="H122" s="279"/>
      <c r="I122" s="280"/>
      <c r="J122" s="280"/>
      <c r="K122" s="280"/>
      <c r="L122" s="280"/>
      <c r="M122" s="280"/>
      <c r="N122" s="280"/>
      <c r="O122" s="280"/>
      <c r="P122" s="280"/>
      <c r="Q122" s="280"/>
      <c r="R122" s="280"/>
      <c r="S122" s="280"/>
      <c r="T122" s="280"/>
      <c r="U122" s="280"/>
      <c r="V122" s="280"/>
      <c r="W122" s="280"/>
      <c r="X122" s="280"/>
      <c r="Y122" s="280"/>
      <c r="Z122" s="280"/>
      <c r="AA122" s="280"/>
      <c r="AB122" s="280"/>
      <c r="AC122" s="280"/>
      <c r="AD122" s="280"/>
      <c r="AE122" s="280"/>
      <c r="AF122" s="280"/>
      <c r="AG122" s="280"/>
      <c r="AH122" s="280"/>
      <c r="AI122" s="280"/>
      <c r="AJ122" s="280"/>
      <c r="AK122" s="280"/>
      <c r="AL122" s="280"/>
      <c r="AM122" s="280"/>
      <c r="AN122" s="280"/>
      <c r="AO122" s="280"/>
      <c r="AP122" s="13"/>
    </row>
    <row r="123" spans="1:42" ht="18" customHeight="1" outlineLevel="1" thickBot="1" x14ac:dyDescent="0.25">
      <c r="A123" s="1"/>
      <c r="B123" s="376" t="s">
        <v>333</v>
      </c>
      <c r="C123" s="377"/>
      <c r="D123" s="377"/>
      <c r="E123" s="377"/>
      <c r="F123" s="377"/>
      <c r="G123" s="377"/>
      <c r="H123" s="377"/>
      <c r="I123" s="377"/>
      <c r="J123" s="377"/>
      <c r="K123" s="377"/>
      <c r="L123" s="377"/>
      <c r="M123" s="377"/>
      <c r="N123" s="377"/>
      <c r="O123" s="377"/>
      <c r="P123" s="377"/>
      <c r="Q123" s="377"/>
      <c r="R123" s="377"/>
      <c r="S123" s="377"/>
      <c r="T123" s="377"/>
      <c r="U123" s="377"/>
      <c r="V123" s="377"/>
      <c r="W123" s="377"/>
      <c r="X123" s="377"/>
      <c r="Y123" s="377"/>
      <c r="Z123" s="377"/>
      <c r="AA123" s="377"/>
      <c r="AB123" s="377"/>
      <c r="AC123" s="377"/>
      <c r="AD123" s="377"/>
      <c r="AE123" s="377"/>
      <c r="AF123" s="377"/>
      <c r="AG123" s="377"/>
      <c r="AH123" s="377"/>
      <c r="AI123" s="377"/>
      <c r="AJ123" s="377"/>
      <c r="AK123" s="377"/>
      <c r="AL123" s="377"/>
      <c r="AM123" s="377"/>
      <c r="AN123" s="378"/>
      <c r="AO123" s="379"/>
      <c r="AP123" s="4"/>
    </row>
    <row r="124" spans="1:42" ht="24.95" customHeight="1" outlineLevel="1" x14ac:dyDescent="0.2">
      <c r="A124" s="1"/>
      <c r="B124" s="484" t="s">
        <v>181</v>
      </c>
      <c r="C124" s="464" t="s">
        <v>182</v>
      </c>
      <c r="D124" s="487" t="s">
        <v>7</v>
      </c>
      <c r="E124" s="515" t="s">
        <v>8</v>
      </c>
      <c r="F124" s="281" t="s">
        <v>183</v>
      </c>
      <c r="G124" s="282" t="s">
        <v>184</v>
      </c>
      <c r="H124" s="283"/>
      <c r="I124" s="289"/>
      <c r="J124" s="290">
        <f t="shared" ref="J124:J136" si="81">IF($H124="X",K124,IF(I124="X",K124,0))</f>
        <v>0</v>
      </c>
      <c r="K124" s="291">
        <f>'Tabella coef-Q'!I122</f>
        <v>0.32</v>
      </c>
      <c r="L124" s="243"/>
      <c r="M124" s="290">
        <f t="shared" ref="M124:M136" si="82">IF($H124="X",N124,IF(L124="X",N124,0))</f>
        <v>0</v>
      </c>
      <c r="N124" s="291">
        <f>'Tabella coef-Q'!J122</f>
        <v>0.38</v>
      </c>
      <c r="O124" s="243"/>
      <c r="P124" s="290">
        <f t="shared" ref="P124:P136" si="83">IF($H124="X",Q124,IF(O124="X",Q124,0))</f>
        <v>0</v>
      </c>
      <c r="Q124" s="291">
        <f>'Tabella coef-Q'!K122</f>
        <v>0.32</v>
      </c>
      <c r="R124" s="243"/>
      <c r="S124" s="290">
        <f t="shared" ref="S124:S136" si="84">IF($H124="X",T124,IF(R124="X",T124,0))</f>
        <v>0</v>
      </c>
      <c r="T124" s="291">
        <f>'Tabella coef-Q'!L122</f>
        <v>0.32</v>
      </c>
      <c r="U124" s="243"/>
      <c r="V124" s="290">
        <f t="shared" ref="V124:V136" si="85">IF($H124="X",W124,IF(U124="X",W124,0))</f>
        <v>0</v>
      </c>
      <c r="W124" s="291">
        <f>'Tabella coef-Q'!M122</f>
        <v>0.32</v>
      </c>
      <c r="X124" s="243"/>
      <c r="Y124" s="290">
        <f t="shared" ref="Y124:Y136" si="86">IF($H124="X",Z124,IF(X124="X",Z124,0))</f>
        <v>0</v>
      </c>
      <c r="Z124" s="291">
        <f>'Tabella coef-Q'!N122</f>
        <v>0.42</v>
      </c>
      <c r="AA124" s="243"/>
      <c r="AB124" s="290">
        <f t="shared" ref="AB124:AB136" si="87">IF($H124="X",AC124,IF(AA124="X",AC124,0))</f>
        <v>0</v>
      </c>
      <c r="AC124" s="291">
        <f>'Tabella coef-Q'!O122</f>
        <v>0.42</v>
      </c>
      <c r="AD124" s="243"/>
      <c r="AE124" s="290">
        <f t="shared" ref="AE124:AE136" si="88">IF($H124="X",AF124,IF(AD124="X",AF124,0))</f>
        <v>0</v>
      </c>
      <c r="AF124" s="291">
        <f>'Tabella coef-Q'!P122</f>
        <v>0.35</v>
      </c>
      <c r="AG124" s="243"/>
      <c r="AH124" s="290">
        <f t="shared" ref="AH124:AH139" si="89">IF($H124="X",AI124,IF(AG124="X",AI124,0))</f>
        <v>0</v>
      </c>
      <c r="AI124" s="291">
        <f>'Tabella coef-Q'!Q122</f>
        <v>0.42</v>
      </c>
      <c r="AJ124" s="243"/>
      <c r="AK124" s="290">
        <f t="shared" ref="AK124:AK139" si="90">IF($H124="X",AL124,IF(AJ124="X",AL124,0))</f>
        <v>0</v>
      </c>
      <c r="AL124" s="291">
        <f>'Tabella coef-Q'!R122</f>
        <v>0.42</v>
      </c>
      <c r="AM124" s="366"/>
      <c r="AN124" s="367"/>
      <c r="AO124" s="368"/>
    </row>
    <row r="125" spans="1:42" ht="20.100000000000001" customHeight="1" outlineLevel="1" x14ac:dyDescent="0.2">
      <c r="A125" s="1"/>
      <c r="B125" s="485"/>
      <c r="C125" s="465"/>
      <c r="D125" s="488"/>
      <c r="E125" s="516"/>
      <c r="F125" s="284" t="s">
        <v>185</v>
      </c>
      <c r="G125" s="285" t="s">
        <v>186</v>
      </c>
      <c r="H125" s="246"/>
      <c r="I125" s="260"/>
      <c r="J125" s="248">
        <f t="shared" si="81"/>
        <v>0</v>
      </c>
      <c r="K125" s="266">
        <f>'Tabella coef-Q'!I123</f>
        <v>0.03</v>
      </c>
      <c r="L125" s="247"/>
      <c r="M125" s="248">
        <f t="shared" si="82"/>
        <v>0</v>
      </c>
      <c r="N125" s="266">
        <f>'Tabella coef-Q'!J123</f>
        <v>0.02</v>
      </c>
      <c r="O125" s="247"/>
      <c r="P125" s="248">
        <f t="shared" si="83"/>
        <v>0</v>
      </c>
      <c r="Q125" s="266">
        <f>'Tabella coef-Q'!K123</f>
        <v>0.03</v>
      </c>
      <c r="R125" s="247"/>
      <c r="S125" s="248">
        <f t="shared" si="84"/>
        <v>0</v>
      </c>
      <c r="T125" s="266">
        <f>'Tabella coef-Q'!L123</f>
        <v>0.03</v>
      </c>
      <c r="U125" s="247"/>
      <c r="V125" s="248">
        <f t="shared" si="85"/>
        <v>0</v>
      </c>
      <c r="W125" s="266">
        <f>'Tabella coef-Q'!M123</f>
        <v>0.03</v>
      </c>
      <c r="X125" s="247"/>
      <c r="Y125" s="248">
        <f t="shared" si="86"/>
        <v>0</v>
      </c>
      <c r="Z125" s="266">
        <f>'Tabella coef-Q'!N123</f>
        <v>0.03</v>
      </c>
      <c r="AA125" s="247"/>
      <c r="AB125" s="248">
        <f t="shared" si="87"/>
        <v>0</v>
      </c>
      <c r="AC125" s="266">
        <f>'Tabella coef-Q'!O123</f>
        <v>0.04</v>
      </c>
      <c r="AD125" s="247"/>
      <c r="AE125" s="248">
        <f t="shared" si="88"/>
        <v>0</v>
      </c>
      <c r="AF125" s="266">
        <f>'Tabella coef-Q'!P123</f>
        <v>0.03</v>
      </c>
      <c r="AG125" s="247"/>
      <c r="AH125" s="248">
        <f t="shared" si="89"/>
        <v>0</v>
      </c>
      <c r="AI125" s="266">
        <f>'Tabella coef-Q'!Q123</f>
        <v>0.03</v>
      </c>
      <c r="AJ125" s="247"/>
      <c r="AK125" s="248">
        <f t="shared" si="90"/>
        <v>0</v>
      </c>
      <c r="AL125" s="266">
        <f>'Tabella coef-Q'!R123</f>
        <v>0.03</v>
      </c>
      <c r="AM125" s="352" t="s">
        <v>13</v>
      </c>
      <c r="AN125" s="353"/>
      <c r="AO125" s="354"/>
      <c r="AP125" s="4"/>
    </row>
    <row r="126" spans="1:42" ht="45" customHeight="1" outlineLevel="1" x14ac:dyDescent="0.2">
      <c r="A126" s="1"/>
      <c r="B126" s="485"/>
      <c r="C126" s="465"/>
      <c r="D126" s="488"/>
      <c r="E126" s="516"/>
      <c r="F126" s="284" t="s">
        <v>187</v>
      </c>
      <c r="G126" s="285" t="s">
        <v>188</v>
      </c>
      <c r="H126" s="246"/>
      <c r="I126" s="260"/>
      <c r="J126" s="248">
        <f t="shared" si="81"/>
        <v>0</v>
      </c>
      <c r="K126" s="266">
        <f>'Tabella coef-Q'!I124</f>
        <v>0.02</v>
      </c>
      <c r="L126" s="247"/>
      <c r="M126" s="248">
        <f t="shared" si="82"/>
        <v>0</v>
      </c>
      <c r="N126" s="266">
        <f>'Tabella coef-Q'!J124</f>
        <v>0.02</v>
      </c>
      <c r="O126" s="247"/>
      <c r="P126" s="248">
        <f t="shared" si="83"/>
        <v>0</v>
      </c>
      <c r="Q126" s="266">
        <f>'Tabella coef-Q'!K124</f>
        <v>0.02</v>
      </c>
      <c r="R126" s="247"/>
      <c r="S126" s="248">
        <f t="shared" si="84"/>
        <v>0</v>
      </c>
      <c r="T126" s="266">
        <f>'Tabella coef-Q'!L124</f>
        <v>0.02</v>
      </c>
      <c r="U126" s="247"/>
      <c r="V126" s="248">
        <f t="shared" si="85"/>
        <v>0</v>
      </c>
      <c r="W126" s="266">
        <f>'Tabella coef-Q'!M124</f>
        <v>0.02</v>
      </c>
      <c r="X126" s="247"/>
      <c r="Y126" s="248">
        <f t="shared" si="86"/>
        <v>0</v>
      </c>
      <c r="Z126" s="266">
        <f>'Tabella coef-Q'!N124</f>
        <v>0.02</v>
      </c>
      <c r="AA126" s="247"/>
      <c r="AB126" s="248">
        <f t="shared" si="87"/>
        <v>0</v>
      </c>
      <c r="AC126" s="266">
        <f>'Tabella coef-Q'!O124</f>
        <v>0.02</v>
      </c>
      <c r="AD126" s="247"/>
      <c r="AE126" s="248">
        <f t="shared" si="88"/>
        <v>0</v>
      </c>
      <c r="AF126" s="266">
        <f>'Tabella coef-Q'!P124</f>
        <v>0.02</v>
      </c>
      <c r="AG126" s="247"/>
      <c r="AH126" s="248">
        <f t="shared" si="89"/>
        <v>0</v>
      </c>
      <c r="AI126" s="266">
        <f>'Tabella coef-Q'!Q124</f>
        <v>0.02</v>
      </c>
      <c r="AJ126" s="247"/>
      <c r="AK126" s="248">
        <f t="shared" si="90"/>
        <v>0</v>
      </c>
      <c r="AL126" s="266">
        <f>'Tabella coef-Q'!R124</f>
        <v>0.02</v>
      </c>
      <c r="AM126" s="352" t="s">
        <v>13</v>
      </c>
      <c r="AN126" s="353"/>
      <c r="AO126" s="354"/>
      <c r="AP126" s="4"/>
    </row>
    <row r="127" spans="1:42" ht="35.1" customHeight="1" outlineLevel="1" x14ac:dyDescent="0.2">
      <c r="A127" s="1"/>
      <c r="B127" s="485"/>
      <c r="C127" s="465"/>
      <c r="D127" s="488"/>
      <c r="E127" s="516"/>
      <c r="F127" s="284" t="s">
        <v>189</v>
      </c>
      <c r="G127" s="285" t="s">
        <v>190</v>
      </c>
      <c r="H127" s="246"/>
      <c r="I127" s="260"/>
      <c r="J127" s="248">
        <f t="shared" si="81"/>
        <v>0</v>
      </c>
      <c r="K127" s="266">
        <f>'Tabella coef-Q'!I125</f>
        <v>0.02</v>
      </c>
      <c r="L127" s="247"/>
      <c r="M127" s="248">
        <f t="shared" si="82"/>
        <v>0</v>
      </c>
      <c r="N127" s="266">
        <f>'Tabella coef-Q'!J125</f>
        <v>0.02</v>
      </c>
      <c r="O127" s="247"/>
      <c r="P127" s="248">
        <f t="shared" si="83"/>
        <v>0</v>
      </c>
      <c r="Q127" s="266">
        <f>'Tabella coef-Q'!K125</f>
        <v>0.02</v>
      </c>
      <c r="R127" s="247"/>
      <c r="S127" s="248">
        <f t="shared" si="84"/>
        <v>0</v>
      </c>
      <c r="T127" s="266">
        <f>'Tabella coef-Q'!L125</f>
        <v>0.02</v>
      </c>
      <c r="U127" s="247"/>
      <c r="V127" s="248">
        <f t="shared" si="85"/>
        <v>0</v>
      </c>
      <c r="W127" s="266">
        <f>'Tabella coef-Q'!M125</f>
        <v>0.02</v>
      </c>
      <c r="X127" s="247"/>
      <c r="Y127" s="248">
        <f t="shared" si="86"/>
        <v>0</v>
      </c>
      <c r="Z127" s="266">
        <f>'Tabella coef-Q'!N125</f>
        <v>0.02</v>
      </c>
      <c r="AA127" s="247"/>
      <c r="AB127" s="248">
        <f t="shared" si="87"/>
        <v>0</v>
      </c>
      <c r="AC127" s="266">
        <f>'Tabella coef-Q'!O125</f>
        <v>0.02</v>
      </c>
      <c r="AD127" s="247"/>
      <c r="AE127" s="248">
        <f t="shared" si="88"/>
        <v>0</v>
      </c>
      <c r="AF127" s="266">
        <f>'Tabella coef-Q'!P125</f>
        <v>0.02</v>
      </c>
      <c r="AG127" s="247"/>
      <c r="AH127" s="248">
        <f t="shared" si="89"/>
        <v>0</v>
      </c>
      <c r="AI127" s="266">
        <f>'Tabella coef-Q'!Q125</f>
        <v>0.02</v>
      </c>
      <c r="AJ127" s="247"/>
      <c r="AK127" s="248">
        <f t="shared" si="90"/>
        <v>0</v>
      </c>
      <c r="AL127" s="266">
        <f>'Tabella coef-Q'!R125</f>
        <v>0.02</v>
      </c>
      <c r="AM127" s="352" t="s">
        <v>13</v>
      </c>
      <c r="AN127" s="353"/>
      <c r="AO127" s="354"/>
      <c r="AP127" s="4"/>
    </row>
    <row r="128" spans="1:42" ht="35.1" customHeight="1" outlineLevel="1" x14ac:dyDescent="0.2">
      <c r="A128" s="1"/>
      <c r="B128" s="485"/>
      <c r="C128" s="465"/>
      <c r="D128" s="488"/>
      <c r="E128" s="516"/>
      <c r="F128" s="284" t="s">
        <v>191</v>
      </c>
      <c r="G128" s="285" t="s">
        <v>192</v>
      </c>
      <c r="H128" s="246"/>
      <c r="I128" s="260"/>
      <c r="J128" s="248">
        <f t="shared" si="81"/>
        <v>0</v>
      </c>
      <c r="K128" s="266">
        <f>'Tabella coef-Q'!I126</f>
        <v>0.1</v>
      </c>
      <c r="L128" s="247"/>
      <c r="M128" s="248">
        <f t="shared" si="82"/>
        <v>0</v>
      </c>
      <c r="N128" s="266">
        <f>'Tabella coef-Q'!J126</f>
        <v>0.1</v>
      </c>
      <c r="O128" s="247"/>
      <c r="P128" s="248">
        <f t="shared" si="83"/>
        <v>0</v>
      </c>
      <c r="Q128" s="266">
        <f>'Tabella coef-Q'!K126</f>
        <v>0.1</v>
      </c>
      <c r="R128" s="247"/>
      <c r="S128" s="248">
        <f t="shared" si="84"/>
        <v>0</v>
      </c>
      <c r="T128" s="266">
        <f>'Tabella coef-Q'!L126</f>
        <v>0.1</v>
      </c>
      <c r="U128" s="247"/>
      <c r="V128" s="248">
        <f t="shared" si="85"/>
        <v>0</v>
      </c>
      <c r="W128" s="266">
        <f>'Tabella coef-Q'!M126</f>
        <v>0.1</v>
      </c>
      <c r="X128" s="247"/>
      <c r="Y128" s="248">
        <f t="shared" si="86"/>
        <v>0</v>
      </c>
      <c r="Z128" s="266">
        <f>'Tabella coef-Q'!N126</f>
        <v>0.1</v>
      </c>
      <c r="AA128" s="247"/>
      <c r="AB128" s="248">
        <f t="shared" si="87"/>
        <v>0</v>
      </c>
      <c r="AC128" s="266">
        <f>'Tabella coef-Q'!O126</f>
        <v>0.1</v>
      </c>
      <c r="AD128" s="247"/>
      <c r="AE128" s="248">
        <f t="shared" si="88"/>
        <v>0</v>
      </c>
      <c r="AF128" s="266">
        <f>'Tabella coef-Q'!P126</f>
        <v>0.1</v>
      </c>
      <c r="AG128" s="247"/>
      <c r="AH128" s="248">
        <f t="shared" si="89"/>
        <v>0</v>
      </c>
      <c r="AI128" s="266">
        <f>'Tabella coef-Q'!Q126</f>
        <v>0.1</v>
      </c>
      <c r="AJ128" s="247"/>
      <c r="AK128" s="248">
        <f t="shared" si="90"/>
        <v>0</v>
      </c>
      <c r="AL128" s="266">
        <f>'Tabella coef-Q'!R126</f>
        <v>0.1</v>
      </c>
      <c r="AM128" s="352" t="s">
        <v>13</v>
      </c>
      <c r="AN128" s="353"/>
      <c r="AO128" s="354"/>
      <c r="AP128" s="4"/>
    </row>
    <row r="129" spans="1:42" ht="35.1" customHeight="1" outlineLevel="1" x14ac:dyDescent="0.2">
      <c r="A129" s="1"/>
      <c r="B129" s="485"/>
      <c r="C129" s="465"/>
      <c r="D129" s="488"/>
      <c r="E129" s="516"/>
      <c r="F129" s="284" t="s">
        <v>193</v>
      </c>
      <c r="G129" s="285" t="s">
        <v>194</v>
      </c>
      <c r="H129" s="246"/>
      <c r="I129" s="260"/>
      <c r="J129" s="248">
        <f t="shared" si="81"/>
        <v>0</v>
      </c>
      <c r="K129" s="266">
        <f>'Tabella coef-Q'!I127</f>
        <v>0.06</v>
      </c>
      <c r="L129" s="247"/>
      <c r="M129" s="248">
        <f t="shared" si="82"/>
        <v>0</v>
      </c>
      <c r="N129" s="266">
        <f>'Tabella coef-Q'!J127</f>
        <v>0.06</v>
      </c>
      <c r="O129" s="247"/>
      <c r="P129" s="248">
        <f t="shared" si="83"/>
        <v>0</v>
      </c>
      <c r="Q129" s="266">
        <f>'Tabella coef-Q'!K127</f>
        <v>0.06</v>
      </c>
      <c r="R129" s="247"/>
      <c r="S129" s="248">
        <f t="shared" si="84"/>
        <v>0</v>
      </c>
      <c r="T129" s="266">
        <f>'Tabella coef-Q'!L127</f>
        <v>0.06</v>
      </c>
      <c r="U129" s="247"/>
      <c r="V129" s="248">
        <f t="shared" si="85"/>
        <v>0</v>
      </c>
      <c r="W129" s="266">
        <f>'Tabella coef-Q'!M127</f>
        <v>0.06</v>
      </c>
      <c r="X129" s="247"/>
      <c r="Y129" s="248">
        <f t="shared" si="86"/>
        <v>0</v>
      </c>
      <c r="Z129" s="266">
        <f>'Tabella coef-Q'!N127</f>
        <v>0.06</v>
      </c>
      <c r="AA129" s="247"/>
      <c r="AB129" s="248">
        <f t="shared" si="87"/>
        <v>0</v>
      </c>
      <c r="AC129" s="266">
        <f>'Tabella coef-Q'!O127</f>
        <v>0.06</v>
      </c>
      <c r="AD129" s="247"/>
      <c r="AE129" s="248">
        <f t="shared" si="88"/>
        <v>0</v>
      </c>
      <c r="AF129" s="266">
        <f>'Tabella coef-Q'!P127</f>
        <v>0.06</v>
      </c>
      <c r="AG129" s="247"/>
      <c r="AH129" s="248">
        <f t="shared" si="89"/>
        <v>0</v>
      </c>
      <c r="AI129" s="266">
        <f>'Tabella coef-Q'!Q127</f>
        <v>0.06</v>
      </c>
      <c r="AJ129" s="247"/>
      <c r="AK129" s="248">
        <f t="shared" si="90"/>
        <v>0</v>
      </c>
      <c r="AL129" s="266">
        <f>'Tabella coef-Q'!R127</f>
        <v>0.06</v>
      </c>
      <c r="AM129" s="352" t="s">
        <v>13</v>
      </c>
      <c r="AN129" s="353"/>
      <c r="AO129" s="354"/>
      <c r="AP129" s="4"/>
    </row>
    <row r="130" spans="1:42" ht="24.95" customHeight="1" outlineLevel="1" x14ac:dyDescent="0.2">
      <c r="A130" s="1"/>
      <c r="B130" s="485"/>
      <c r="C130" s="465"/>
      <c r="D130" s="488"/>
      <c r="E130" s="516"/>
      <c r="F130" s="284" t="s">
        <v>195</v>
      </c>
      <c r="G130" s="285" t="s">
        <v>196</v>
      </c>
      <c r="H130" s="246"/>
      <c r="I130" s="260"/>
      <c r="J130" s="248">
        <f t="shared" si="81"/>
        <v>0</v>
      </c>
      <c r="K130" s="266">
        <f>'Tabella coef-Q'!I128</f>
        <v>0.14000000000000001</v>
      </c>
      <c r="L130" s="247"/>
      <c r="M130" s="248">
        <f t="shared" si="82"/>
        <v>0</v>
      </c>
      <c r="N130" s="266">
        <f>'Tabella coef-Q'!J128</f>
        <v>0.09</v>
      </c>
      <c r="O130" s="247"/>
      <c r="P130" s="248">
        <f t="shared" si="83"/>
        <v>0</v>
      </c>
      <c r="Q130" s="266">
        <f>'Tabella coef-Q'!K128</f>
        <v>0.15</v>
      </c>
      <c r="R130" s="247"/>
      <c r="S130" s="248">
        <f t="shared" si="84"/>
        <v>0</v>
      </c>
      <c r="T130" s="266">
        <f>'Tabella coef-Q'!L128</f>
        <v>0.15</v>
      </c>
      <c r="U130" s="247"/>
      <c r="V130" s="248">
        <f t="shared" si="85"/>
        <v>0</v>
      </c>
      <c r="W130" s="266">
        <f>'Tabella coef-Q'!M128</f>
        <v>0.15</v>
      </c>
      <c r="X130" s="247"/>
      <c r="Y130" s="248">
        <f t="shared" si="86"/>
        <v>0</v>
      </c>
      <c r="Z130" s="266">
        <f>'Tabella coef-Q'!N128</f>
        <v>0.12</v>
      </c>
      <c r="AA130" s="247"/>
      <c r="AB130" s="248">
        <f t="shared" si="87"/>
        <v>0</v>
      </c>
      <c r="AC130" s="266">
        <f>'Tabella coef-Q'!O128</f>
        <v>0.12</v>
      </c>
      <c r="AD130" s="247"/>
      <c r="AE130" s="248">
        <f t="shared" si="88"/>
        <v>0</v>
      </c>
      <c r="AF130" s="266">
        <f>'Tabella coef-Q'!P128</f>
        <v>0.11</v>
      </c>
      <c r="AG130" s="247"/>
      <c r="AH130" s="248">
        <f t="shared" si="89"/>
        <v>0</v>
      </c>
      <c r="AI130" s="266">
        <f>'Tabella coef-Q'!Q128</f>
        <v>0.12</v>
      </c>
      <c r="AJ130" s="247"/>
      <c r="AK130" s="248">
        <f t="shared" si="90"/>
        <v>0</v>
      </c>
      <c r="AL130" s="266">
        <f>'Tabella coef-Q'!R128</f>
        <v>0.12</v>
      </c>
      <c r="AM130" s="352" t="s">
        <v>13</v>
      </c>
      <c r="AN130" s="353"/>
      <c r="AO130" s="354"/>
      <c r="AP130" s="4"/>
    </row>
    <row r="131" spans="1:42" ht="24.95" customHeight="1" outlineLevel="1" x14ac:dyDescent="0.2">
      <c r="A131" s="1"/>
      <c r="B131" s="485"/>
      <c r="C131" s="465"/>
      <c r="D131" s="488"/>
      <c r="E131" s="516"/>
      <c r="F131" s="284" t="s">
        <v>197</v>
      </c>
      <c r="G131" s="285" t="s">
        <v>198</v>
      </c>
      <c r="H131" s="246"/>
      <c r="I131" s="260"/>
      <c r="J131" s="248">
        <f t="shared" si="81"/>
        <v>0</v>
      </c>
      <c r="K131" s="266">
        <f>'Tabella coef-Q'!I129</f>
        <v>0.41</v>
      </c>
      <c r="L131" s="247"/>
      <c r="M131" s="248">
        <f t="shared" si="82"/>
        <v>0</v>
      </c>
      <c r="N131" s="266">
        <f>'Tabella coef-Q'!J129</f>
        <v>0.43</v>
      </c>
      <c r="O131" s="247"/>
      <c r="P131" s="248">
        <f t="shared" si="83"/>
        <v>0</v>
      </c>
      <c r="Q131" s="266">
        <f>'Tabella coef-Q'!K129</f>
        <v>0.32</v>
      </c>
      <c r="R131" s="247"/>
      <c r="S131" s="248">
        <f t="shared" si="84"/>
        <v>0</v>
      </c>
      <c r="T131" s="266">
        <f>'Tabella coef-Q'!L129</f>
        <v>0.32</v>
      </c>
      <c r="U131" s="247"/>
      <c r="V131" s="248">
        <f t="shared" si="85"/>
        <v>0</v>
      </c>
      <c r="W131" s="266">
        <f>'Tabella coef-Q'!M129</f>
        <v>0.32</v>
      </c>
      <c r="X131" s="247"/>
      <c r="Y131" s="248">
        <f t="shared" si="86"/>
        <v>0</v>
      </c>
      <c r="Z131" s="266">
        <f>'Tabella coef-Q'!N129</f>
        <v>0.42</v>
      </c>
      <c r="AA131" s="247"/>
      <c r="AB131" s="248">
        <f t="shared" si="87"/>
        <v>0</v>
      </c>
      <c r="AC131" s="266">
        <f>'Tabella coef-Q'!O129</f>
        <v>0.34</v>
      </c>
      <c r="AD131" s="247"/>
      <c r="AE131" s="248">
        <f t="shared" si="88"/>
        <v>0</v>
      </c>
      <c r="AF131" s="266">
        <f>'Tabella coef-Q'!P129</f>
        <v>0.4</v>
      </c>
      <c r="AG131" s="247"/>
      <c r="AH131" s="248">
        <f t="shared" si="89"/>
        <v>0</v>
      </c>
      <c r="AI131" s="266">
        <f>'Tabella coef-Q'!Q129</f>
        <v>0.42</v>
      </c>
      <c r="AJ131" s="247"/>
      <c r="AK131" s="248">
        <f t="shared" si="90"/>
        <v>0</v>
      </c>
      <c r="AL131" s="266">
        <f>'Tabella coef-Q'!R129</f>
        <v>0.42</v>
      </c>
      <c r="AM131" s="352" t="s">
        <v>13</v>
      </c>
      <c r="AN131" s="353"/>
      <c r="AO131" s="354"/>
      <c r="AP131" s="4"/>
    </row>
    <row r="132" spans="1:42" ht="24.95" customHeight="1" outlineLevel="1" x14ac:dyDescent="0.2">
      <c r="A132" s="1"/>
      <c r="B132" s="485"/>
      <c r="C132" s="465"/>
      <c r="D132" s="488"/>
      <c r="E132" s="516"/>
      <c r="F132" s="284" t="s">
        <v>199</v>
      </c>
      <c r="G132" s="285" t="s">
        <v>200</v>
      </c>
      <c r="H132" s="246"/>
      <c r="I132" s="260"/>
      <c r="J132" s="248">
        <f t="shared" si="81"/>
        <v>0</v>
      </c>
      <c r="K132" s="266">
        <f>'Tabella coef-Q'!I130</f>
        <v>0.18</v>
      </c>
      <c r="L132" s="247"/>
      <c r="M132" s="248">
        <f t="shared" si="82"/>
        <v>0</v>
      </c>
      <c r="N132" s="266">
        <f>'Tabella coef-Q'!J130</f>
        <v>0.18</v>
      </c>
      <c r="O132" s="247"/>
      <c r="P132" s="248">
        <f t="shared" si="83"/>
        <v>0</v>
      </c>
      <c r="Q132" s="266">
        <f>'Tabella coef-Q'!K130</f>
        <v>0.13</v>
      </c>
      <c r="R132" s="247"/>
      <c r="S132" s="248">
        <f t="shared" si="84"/>
        <v>0</v>
      </c>
      <c r="T132" s="266">
        <f>'Tabella coef-Q'!L130</f>
        <v>0.13</v>
      </c>
      <c r="U132" s="247"/>
      <c r="V132" s="248">
        <f t="shared" si="85"/>
        <v>0</v>
      </c>
      <c r="W132" s="266">
        <f>'Tabella coef-Q'!M130</f>
        <v>0.13</v>
      </c>
      <c r="X132" s="247"/>
      <c r="Y132" s="248">
        <f t="shared" si="86"/>
        <v>0</v>
      </c>
      <c r="Z132" s="266">
        <f>'Tabella coef-Q'!N130</f>
        <v>0.13</v>
      </c>
      <c r="AA132" s="247"/>
      <c r="AB132" s="248">
        <f t="shared" si="87"/>
        <v>0</v>
      </c>
      <c r="AC132" s="266">
        <f>'Tabella coef-Q'!O130</f>
        <v>0.13</v>
      </c>
      <c r="AD132" s="247"/>
      <c r="AE132" s="248">
        <f t="shared" si="88"/>
        <v>0</v>
      </c>
      <c r="AF132" s="266">
        <f>'Tabella coef-Q'!P130</f>
        <v>0.13</v>
      </c>
      <c r="AG132" s="247"/>
      <c r="AH132" s="248">
        <f t="shared" si="89"/>
        <v>0</v>
      </c>
      <c r="AI132" s="266">
        <f>'Tabella coef-Q'!Q130</f>
        <v>0.13</v>
      </c>
      <c r="AJ132" s="247"/>
      <c r="AK132" s="248">
        <f t="shared" si="90"/>
        <v>0</v>
      </c>
      <c r="AL132" s="266">
        <f>'Tabella coef-Q'!R130</f>
        <v>0.13</v>
      </c>
      <c r="AM132" s="352" t="s">
        <v>13</v>
      </c>
      <c r="AN132" s="353"/>
      <c r="AO132" s="354"/>
      <c r="AP132" s="4"/>
    </row>
    <row r="133" spans="1:42" ht="24.95" customHeight="1" outlineLevel="1" x14ac:dyDescent="0.2">
      <c r="A133" s="1"/>
      <c r="B133" s="485"/>
      <c r="C133" s="465"/>
      <c r="D133" s="488"/>
      <c r="E133" s="516"/>
      <c r="F133" s="284" t="s">
        <v>201</v>
      </c>
      <c r="G133" s="285" t="s">
        <v>202</v>
      </c>
      <c r="H133" s="246"/>
      <c r="I133" s="260"/>
      <c r="J133" s="248">
        <f t="shared" si="81"/>
        <v>0</v>
      </c>
      <c r="K133" s="266">
        <f>'Tabella coef-Q'!I131</f>
        <v>0.1</v>
      </c>
      <c r="L133" s="247"/>
      <c r="M133" s="248">
        <f t="shared" si="82"/>
        <v>0</v>
      </c>
      <c r="N133" s="266">
        <f>'Tabella coef-Q'!J131</f>
        <v>0.1</v>
      </c>
      <c r="O133" s="247"/>
      <c r="P133" s="248">
        <f t="shared" si="83"/>
        <v>0</v>
      </c>
      <c r="Q133" s="266">
        <f>'Tabella coef-Q'!K131</f>
        <v>0.08</v>
      </c>
      <c r="R133" s="247"/>
      <c r="S133" s="248">
        <f t="shared" si="84"/>
        <v>0</v>
      </c>
      <c r="T133" s="266">
        <f>'Tabella coef-Q'!L131</f>
        <v>0.08</v>
      </c>
      <c r="U133" s="247"/>
      <c r="V133" s="248">
        <f t="shared" si="85"/>
        <v>0</v>
      </c>
      <c r="W133" s="266">
        <f>'Tabella coef-Q'!M131</f>
        <v>0.08</v>
      </c>
      <c r="X133" s="247"/>
      <c r="Y133" s="248">
        <f t="shared" si="86"/>
        <v>0</v>
      </c>
      <c r="Z133" s="266">
        <f>'Tabella coef-Q'!N131</f>
        <v>0.08</v>
      </c>
      <c r="AA133" s="247"/>
      <c r="AB133" s="248">
        <f t="shared" si="87"/>
        <v>0</v>
      </c>
      <c r="AC133" s="266">
        <f>'Tabella coef-Q'!O131</f>
        <v>0.08</v>
      </c>
      <c r="AD133" s="247"/>
      <c r="AE133" s="248">
        <f t="shared" si="88"/>
        <v>0</v>
      </c>
      <c r="AF133" s="266">
        <f>'Tabella coef-Q'!P131</f>
        <v>0.08</v>
      </c>
      <c r="AG133" s="247"/>
      <c r="AH133" s="248">
        <f t="shared" si="89"/>
        <v>0</v>
      </c>
      <c r="AI133" s="266">
        <f>'Tabella coef-Q'!Q131</f>
        <v>0.08</v>
      </c>
      <c r="AJ133" s="247"/>
      <c r="AK133" s="248">
        <f t="shared" si="90"/>
        <v>0</v>
      </c>
      <c r="AL133" s="266">
        <f>'Tabella coef-Q'!R131</f>
        <v>0.08</v>
      </c>
      <c r="AM133" s="352" t="s">
        <v>13</v>
      </c>
      <c r="AN133" s="353"/>
      <c r="AO133" s="354"/>
      <c r="AP133" s="4"/>
    </row>
    <row r="134" spans="1:42" ht="24.95" customHeight="1" outlineLevel="1" x14ac:dyDescent="0.2">
      <c r="A134" s="1"/>
      <c r="B134" s="485"/>
      <c r="C134" s="465"/>
      <c r="D134" s="488"/>
      <c r="E134" s="516"/>
      <c r="F134" s="284" t="s">
        <v>203</v>
      </c>
      <c r="G134" s="285" t="s">
        <v>204</v>
      </c>
      <c r="H134" s="246"/>
      <c r="I134" s="260"/>
      <c r="J134" s="248">
        <f t="shared" si="81"/>
        <v>0</v>
      </c>
      <c r="K134" s="266">
        <f>'Tabella coef-Q'!I132</f>
        <v>0.04</v>
      </c>
      <c r="L134" s="247"/>
      <c r="M134" s="248">
        <f t="shared" si="82"/>
        <v>0</v>
      </c>
      <c r="N134" s="266">
        <f>'Tabella coef-Q'!J132</f>
        <v>0.04</v>
      </c>
      <c r="O134" s="247"/>
      <c r="P134" s="248">
        <f t="shared" si="83"/>
        <v>0</v>
      </c>
      <c r="Q134" s="266">
        <f>'Tabella coef-Q'!K132</f>
        <v>0.04</v>
      </c>
      <c r="R134" s="247"/>
      <c r="S134" s="248">
        <f t="shared" si="84"/>
        <v>0</v>
      </c>
      <c r="T134" s="266">
        <f>'Tabella coef-Q'!L132</f>
        <v>0.04</v>
      </c>
      <c r="U134" s="247"/>
      <c r="V134" s="248">
        <f t="shared" si="85"/>
        <v>0</v>
      </c>
      <c r="W134" s="266">
        <f>'Tabella coef-Q'!M132</f>
        <v>0.04</v>
      </c>
      <c r="X134" s="247"/>
      <c r="Y134" s="248">
        <f t="shared" si="86"/>
        <v>0</v>
      </c>
      <c r="Z134" s="266">
        <f>'Tabella coef-Q'!N132</f>
        <v>0.04</v>
      </c>
      <c r="AA134" s="247"/>
      <c r="AB134" s="248">
        <f t="shared" si="87"/>
        <v>0</v>
      </c>
      <c r="AC134" s="266">
        <f>'Tabella coef-Q'!O132</f>
        <v>0.04</v>
      </c>
      <c r="AD134" s="247"/>
      <c r="AE134" s="248">
        <f t="shared" si="88"/>
        <v>0</v>
      </c>
      <c r="AF134" s="266">
        <f>'Tabella coef-Q'!P132</f>
        <v>0.04</v>
      </c>
      <c r="AG134" s="247"/>
      <c r="AH134" s="248">
        <f t="shared" si="89"/>
        <v>0</v>
      </c>
      <c r="AI134" s="266">
        <f>'Tabella coef-Q'!Q132</f>
        <v>0.04</v>
      </c>
      <c r="AJ134" s="247"/>
      <c r="AK134" s="248">
        <f t="shared" si="90"/>
        <v>0</v>
      </c>
      <c r="AL134" s="266">
        <f>'Tabella coef-Q'!R132</f>
        <v>0.04</v>
      </c>
      <c r="AM134" s="352" t="s">
        <v>13</v>
      </c>
      <c r="AN134" s="353"/>
      <c r="AO134" s="354"/>
      <c r="AP134" s="4"/>
    </row>
    <row r="135" spans="1:42" ht="24.95" customHeight="1" outlineLevel="1" x14ac:dyDescent="0.2">
      <c r="A135" s="1"/>
      <c r="B135" s="485"/>
      <c r="C135" s="465"/>
      <c r="D135" s="488"/>
      <c r="E135" s="516"/>
      <c r="F135" s="284" t="s">
        <v>205</v>
      </c>
      <c r="G135" s="285" t="s">
        <v>206</v>
      </c>
      <c r="H135" s="246"/>
      <c r="I135" s="260"/>
      <c r="J135" s="248">
        <f t="shared" si="81"/>
        <v>0</v>
      </c>
      <c r="K135" s="266">
        <f>'Tabella coef-Q'!I133</f>
        <v>0.25</v>
      </c>
      <c r="L135" s="247"/>
      <c r="M135" s="248">
        <f t="shared" si="82"/>
        <v>0</v>
      </c>
      <c r="N135" s="266">
        <f>'Tabella coef-Q'!J133</f>
        <v>0.25</v>
      </c>
      <c r="O135" s="247"/>
      <c r="P135" s="248">
        <f t="shared" si="83"/>
        <v>0</v>
      </c>
      <c r="Q135" s="266">
        <f>'Tabella coef-Q'!K133</f>
        <v>0.25</v>
      </c>
      <c r="R135" s="247"/>
      <c r="S135" s="248">
        <f t="shared" si="84"/>
        <v>0</v>
      </c>
      <c r="T135" s="266">
        <f>'Tabella coef-Q'!L133</f>
        <v>0.25</v>
      </c>
      <c r="U135" s="247"/>
      <c r="V135" s="248">
        <f t="shared" si="85"/>
        <v>0</v>
      </c>
      <c r="W135" s="266">
        <f>'Tabella coef-Q'!M133</f>
        <v>0.25</v>
      </c>
      <c r="X135" s="247"/>
      <c r="Y135" s="248">
        <f t="shared" si="86"/>
        <v>0</v>
      </c>
      <c r="Z135" s="266">
        <f>'Tabella coef-Q'!N133</f>
        <v>0.25</v>
      </c>
      <c r="AA135" s="247"/>
      <c r="AB135" s="248">
        <f t="shared" si="87"/>
        <v>0</v>
      </c>
      <c r="AC135" s="266">
        <f>'Tabella coef-Q'!O133</f>
        <v>0.25</v>
      </c>
      <c r="AD135" s="247"/>
      <c r="AE135" s="248">
        <f t="shared" si="88"/>
        <v>0</v>
      </c>
      <c r="AF135" s="266">
        <f>'Tabella coef-Q'!P133</f>
        <v>0.25</v>
      </c>
      <c r="AG135" s="247"/>
      <c r="AH135" s="248">
        <f t="shared" si="89"/>
        <v>0</v>
      </c>
      <c r="AI135" s="266">
        <f>'Tabella coef-Q'!Q133</f>
        <v>0.25</v>
      </c>
      <c r="AJ135" s="247"/>
      <c r="AK135" s="248">
        <f t="shared" si="90"/>
        <v>0</v>
      </c>
      <c r="AL135" s="266">
        <f>'Tabella coef-Q'!R133</f>
        <v>0.25</v>
      </c>
      <c r="AM135" s="352" t="s">
        <v>13</v>
      </c>
      <c r="AN135" s="353"/>
      <c r="AO135" s="354"/>
      <c r="AP135" s="4"/>
    </row>
    <row r="136" spans="1:42" ht="24.95" customHeight="1" outlineLevel="1" x14ac:dyDescent="0.2">
      <c r="A136" s="1"/>
      <c r="B136" s="485"/>
      <c r="C136" s="465"/>
      <c r="D136" s="488"/>
      <c r="E136" s="516"/>
      <c r="F136" s="294" t="s">
        <v>207</v>
      </c>
      <c r="G136" s="250" t="s">
        <v>208</v>
      </c>
      <c r="H136" s="251"/>
      <c r="I136" s="252"/>
      <c r="J136" s="253">
        <f t="shared" si="81"/>
        <v>0</v>
      </c>
      <c r="K136" s="254">
        <f>'Tabella coef-Q'!I134</f>
        <v>0.04</v>
      </c>
      <c r="L136" s="255"/>
      <c r="M136" s="253">
        <f t="shared" si="82"/>
        <v>0</v>
      </c>
      <c r="N136" s="254">
        <f>'Tabella coef-Q'!J134</f>
        <v>0.04</v>
      </c>
      <c r="O136" s="255"/>
      <c r="P136" s="253">
        <f t="shared" si="83"/>
        <v>0</v>
      </c>
      <c r="Q136" s="254">
        <f>'Tabella coef-Q'!K134</f>
        <v>0.04</v>
      </c>
      <c r="R136" s="255"/>
      <c r="S136" s="253">
        <f t="shared" si="84"/>
        <v>0</v>
      </c>
      <c r="T136" s="254">
        <f>'Tabella coef-Q'!L134</f>
        <v>0.04</v>
      </c>
      <c r="U136" s="255"/>
      <c r="V136" s="253">
        <f t="shared" si="85"/>
        <v>0</v>
      </c>
      <c r="W136" s="254">
        <f>'Tabella coef-Q'!M134</f>
        <v>0.04</v>
      </c>
      <c r="X136" s="255"/>
      <c r="Y136" s="253">
        <f t="shared" si="86"/>
        <v>0</v>
      </c>
      <c r="Z136" s="254">
        <f>'Tabella coef-Q'!N134</f>
        <v>0.04</v>
      </c>
      <c r="AA136" s="255"/>
      <c r="AB136" s="253">
        <f t="shared" si="87"/>
        <v>0</v>
      </c>
      <c r="AC136" s="254">
        <f>'Tabella coef-Q'!O134</f>
        <v>0.04</v>
      </c>
      <c r="AD136" s="255"/>
      <c r="AE136" s="253">
        <f t="shared" si="88"/>
        <v>0</v>
      </c>
      <c r="AF136" s="254">
        <f>'Tabella coef-Q'!P134</f>
        <v>0.04</v>
      </c>
      <c r="AG136" s="255"/>
      <c r="AH136" s="253">
        <f t="shared" si="89"/>
        <v>0</v>
      </c>
      <c r="AI136" s="254">
        <f>'Tabella coef-Q'!Q134</f>
        <v>0.04</v>
      </c>
      <c r="AJ136" s="255"/>
      <c r="AK136" s="253">
        <f t="shared" si="90"/>
        <v>0</v>
      </c>
      <c r="AL136" s="254">
        <f>'Tabella coef-Q'!R134</f>
        <v>0.04</v>
      </c>
      <c r="AM136" s="352" t="s">
        <v>13</v>
      </c>
      <c r="AN136" s="353"/>
      <c r="AO136" s="354"/>
      <c r="AP136" s="4"/>
    </row>
    <row r="137" spans="1:42" ht="24.95" customHeight="1" outlineLevel="1" x14ac:dyDescent="0.2">
      <c r="A137" s="1"/>
      <c r="B137" s="485"/>
      <c r="C137" s="520" t="s">
        <v>209</v>
      </c>
      <c r="D137" s="488"/>
      <c r="E137" s="516"/>
      <c r="F137" s="333" t="s">
        <v>210</v>
      </c>
      <c r="G137" s="334" t="s">
        <v>211</v>
      </c>
      <c r="H137" s="239"/>
      <c r="I137" s="349"/>
      <c r="J137" s="350"/>
      <c r="K137" s="350"/>
      <c r="L137" s="351"/>
      <c r="M137" s="350"/>
      <c r="N137" s="350"/>
      <c r="O137" s="351"/>
      <c r="P137" s="350"/>
      <c r="Q137" s="350"/>
      <c r="R137" s="351"/>
      <c r="S137" s="350"/>
      <c r="T137" s="350"/>
      <c r="U137" s="351"/>
      <c r="V137" s="350"/>
      <c r="W137" s="350"/>
      <c r="X137" s="351"/>
      <c r="Y137" s="350"/>
      <c r="Z137" s="350"/>
      <c r="AA137" s="351"/>
      <c r="AB137" s="350"/>
      <c r="AC137" s="350"/>
      <c r="AD137" s="351"/>
      <c r="AE137" s="350"/>
      <c r="AF137" s="350"/>
      <c r="AG137" s="258"/>
      <c r="AH137" s="241">
        <f t="shared" si="89"/>
        <v>0</v>
      </c>
      <c r="AI137" s="242">
        <f>'Tabella coef-Q'!Q135</f>
        <v>2E-3</v>
      </c>
      <c r="AJ137" s="258"/>
      <c r="AK137" s="241">
        <f t="shared" si="90"/>
        <v>0</v>
      </c>
      <c r="AL137" s="242">
        <f>'Tabella coef-Q'!R135</f>
        <v>2E-3</v>
      </c>
      <c r="AM137" s="263"/>
      <c r="AN137" s="264">
        <f t="shared" ref="AN137:AN138" si="91">IF($H137="X",AO137,IF(AM137="X",AO137,0))</f>
        <v>0</v>
      </c>
      <c r="AO137" s="270">
        <f>'Tabella coef-Q'!S135</f>
        <v>1.5E-3</v>
      </c>
      <c r="AP137" s="4"/>
    </row>
    <row r="138" spans="1:42" ht="20.100000000000001" customHeight="1" outlineLevel="1" x14ac:dyDescent="0.2">
      <c r="A138" s="1"/>
      <c r="B138" s="485"/>
      <c r="C138" s="465"/>
      <c r="D138" s="488"/>
      <c r="E138" s="516"/>
      <c r="F138" s="284" t="s">
        <v>212</v>
      </c>
      <c r="G138" s="285" t="s">
        <v>213</v>
      </c>
      <c r="H138" s="246"/>
      <c r="I138" s="357"/>
      <c r="J138" s="348"/>
      <c r="K138" s="348"/>
      <c r="L138" s="347"/>
      <c r="M138" s="348"/>
      <c r="N138" s="348"/>
      <c r="O138" s="347"/>
      <c r="P138" s="348"/>
      <c r="Q138" s="348"/>
      <c r="R138" s="347"/>
      <c r="S138" s="348"/>
      <c r="T138" s="348"/>
      <c r="U138" s="347"/>
      <c r="V138" s="348"/>
      <c r="W138" s="348"/>
      <c r="X138" s="347"/>
      <c r="Y138" s="348"/>
      <c r="Z138" s="348"/>
      <c r="AA138" s="347"/>
      <c r="AB138" s="348"/>
      <c r="AC138" s="348"/>
      <c r="AD138" s="347"/>
      <c r="AE138" s="348"/>
      <c r="AF138" s="348"/>
      <c r="AG138" s="247"/>
      <c r="AH138" s="248">
        <f t="shared" si="89"/>
        <v>0</v>
      </c>
      <c r="AI138" s="266">
        <f>'Tabella coef-Q'!Q136</f>
        <v>1.7999999999999999E-2</v>
      </c>
      <c r="AJ138" s="247"/>
      <c r="AK138" s="248">
        <f t="shared" si="90"/>
        <v>0</v>
      </c>
      <c r="AL138" s="266">
        <f>'Tabella coef-Q'!R136</f>
        <v>1.7999999999999999E-2</v>
      </c>
      <c r="AM138" s="247"/>
      <c r="AN138" s="248">
        <f t="shared" si="91"/>
        <v>0</v>
      </c>
      <c r="AO138" s="268">
        <f>'Tabella coef-Q'!S136</f>
        <v>1.5E-3</v>
      </c>
      <c r="AP138" s="4"/>
    </row>
    <row r="139" spans="1:42" ht="90" customHeight="1" outlineLevel="1" thickBot="1" x14ac:dyDescent="0.25">
      <c r="A139" s="1"/>
      <c r="B139" s="486"/>
      <c r="C139" s="466"/>
      <c r="D139" s="489"/>
      <c r="E139" s="517"/>
      <c r="F139" s="286" t="s">
        <v>214</v>
      </c>
      <c r="G139" s="287" t="s">
        <v>215</v>
      </c>
      <c r="H139" s="273"/>
      <c r="I139" s="364"/>
      <c r="J139" s="356"/>
      <c r="K139" s="356"/>
      <c r="L139" s="355"/>
      <c r="M139" s="356"/>
      <c r="N139" s="356"/>
      <c r="O139" s="355"/>
      <c r="P139" s="356"/>
      <c r="Q139" s="356"/>
      <c r="R139" s="355"/>
      <c r="S139" s="356"/>
      <c r="T139" s="356"/>
      <c r="U139" s="355"/>
      <c r="V139" s="356"/>
      <c r="W139" s="356"/>
      <c r="X139" s="355"/>
      <c r="Y139" s="356"/>
      <c r="Z139" s="356"/>
      <c r="AA139" s="355"/>
      <c r="AB139" s="356"/>
      <c r="AC139" s="356"/>
      <c r="AD139" s="355"/>
      <c r="AE139" s="356"/>
      <c r="AF139" s="356"/>
      <c r="AG139" s="247"/>
      <c r="AH139" s="248">
        <f t="shared" si="89"/>
        <v>0</v>
      </c>
      <c r="AI139" s="266">
        <f>'Tabella coef-Q'!Q137</f>
        <v>2.1999999999999999E-2</v>
      </c>
      <c r="AJ139" s="247"/>
      <c r="AK139" s="248">
        <f t="shared" si="90"/>
        <v>0</v>
      </c>
      <c r="AL139" s="266">
        <f>'Tabella coef-Q'!R137</f>
        <v>2.1999999999999999E-2</v>
      </c>
      <c r="AM139" s="352" t="s">
        <v>13</v>
      </c>
      <c r="AN139" s="353"/>
      <c r="AO139" s="354"/>
      <c r="AP139" s="4"/>
    </row>
    <row r="140" spans="1:42" ht="18" customHeight="1" outlineLevel="1" x14ac:dyDescent="0.2">
      <c r="A140" s="1"/>
      <c r="B140" s="472" t="s">
        <v>58</v>
      </c>
      <c r="C140" s="473"/>
      <c r="D140" s="473"/>
      <c r="E140" s="473"/>
      <c r="F140" s="470" t="s">
        <v>59</v>
      </c>
      <c r="G140" s="470"/>
      <c r="H140" s="293"/>
      <c r="I140" s="327"/>
      <c r="J140" s="328">
        <f>SUM(J124:J139)</f>
        <v>0</v>
      </c>
      <c r="K140" s="329">
        <f>J140</f>
        <v>0</v>
      </c>
      <c r="L140" s="327"/>
      <c r="M140" s="328">
        <f>SUM(M124:M139)</f>
        <v>0</v>
      </c>
      <c r="N140" s="329">
        <f>M140</f>
        <v>0</v>
      </c>
      <c r="O140" s="327"/>
      <c r="P140" s="328">
        <f>SUM(P124:P139)</f>
        <v>0</v>
      </c>
      <c r="Q140" s="329">
        <f>P140</f>
        <v>0</v>
      </c>
      <c r="R140" s="327"/>
      <c r="S140" s="328">
        <f>SUM(S124:S139)</f>
        <v>0</v>
      </c>
      <c r="T140" s="329">
        <f>S140</f>
        <v>0</v>
      </c>
      <c r="U140" s="327"/>
      <c r="V140" s="328">
        <f>SUM(V124:V139)</f>
        <v>0</v>
      </c>
      <c r="W140" s="329">
        <f>V140</f>
        <v>0</v>
      </c>
      <c r="X140" s="327"/>
      <c r="Y140" s="328">
        <f>SUM(Y124:Y139)</f>
        <v>0</v>
      </c>
      <c r="Z140" s="329">
        <f>Y140</f>
        <v>0</v>
      </c>
      <c r="AA140" s="327"/>
      <c r="AB140" s="328">
        <f>SUM(AB124:AB139)</f>
        <v>0</v>
      </c>
      <c r="AC140" s="329">
        <f>AB140</f>
        <v>0</v>
      </c>
      <c r="AD140" s="327"/>
      <c r="AE140" s="328">
        <f>SUM(AE124:AE139)</f>
        <v>0</v>
      </c>
      <c r="AF140" s="329">
        <f>AE140</f>
        <v>0</v>
      </c>
      <c r="AG140" s="327"/>
      <c r="AH140" s="328">
        <f>SUM(AH124:AH139)</f>
        <v>0</v>
      </c>
      <c r="AI140" s="329">
        <f>AH140</f>
        <v>0</v>
      </c>
      <c r="AJ140" s="327"/>
      <c r="AK140" s="328">
        <f>SUM(AK124:AK139)</f>
        <v>0</v>
      </c>
      <c r="AL140" s="329">
        <f>AK140</f>
        <v>0</v>
      </c>
      <c r="AM140" s="327"/>
      <c r="AN140" s="328">
        <f>SUM(AN124:AN139)</f>
        <v>0</v>
      </c>
      <c r="AO140" s="330">
        <f>AN140</f>
        <v>0</v>
      </c>
      <c r="AP140" s="4"/>
    </row>
    <row r="141" spans="1:42" ht="33.75" customHeight="1" outlineLevel="1" x14ac:dyDescent="0.2">
      <c r="A141" s="1"/>
      <c r="B141" s="474" t="s">
        <v>236</v>
      </c>
      <c r="C141" s="475"/>
      <c r="D141" s="475"/>
      <c r="E141" s="475"/>
      <c r="F141" s="471" t="s">
        <v>60</v>
      </c>
      <c r="G141" s="471"/>
      <c r="H141" s="274"/>
      <c r="I141" s="339">
        <f>K140*I17*I18*I21</f>
        <v>0</v>
      </c>
      <c r="J141" s="340"/>
      <c r="K141" s="346"/>
      <c r="L141" s="339">
        <f t="shared" ref="L141" si="92">N140*L17*L18*L21</f>
        <v>0</v>
      </c>
      <c r="M141" s="340"/>
      <c r="N141" s="346"/>
      <c r="O141" s="339">
        <f t="shared" ref="O141" si="93">Q140*O17*O18*O21</f>
        <v>0</v>
      </c>
      <c r="P141" s="340"/>
      <c r="Q141" s="346"/>
      <c r="R141" s="339">
        <f t="shared" ref="R141" si="94">T140*R17*R18*R21</f>
        <v>0</v>
      </c>
      <c r="S141" s="340"/>
      <c r="T141" s="346"/>
      <c r="U141" s="339">
        <f t="shared" ref="U141" si="95">W140*U17*U18*U21</f>
        <v>0</v>
      </c>
      <c r="V141" s="340"/>
      <c r="W141" s="346"/>
      <c r="X141" s="339">
        <f t="shared" ref="X141" si="96">Z140*X17*X18*X21</f>
        <v>0</v>
      </c>
      <c r="Y141" s="340"/>
      <c r="Z141" s="346"/>
      <c r="AA141" s="339">
        <f t="shared" ref="AA141" si="97">AC140*AA17*AA18*AA21</f>
        <v>0</v>
      </c>
      <c r="AB141" s="340"/>
      <c r="AC141" s="346"/>
      <c r="AD141" s="339">
        <f t="shared" ref="AD141" si="98">AF140*AD17*AD18*AD21</f>
        <v>0</v>
      </c>
      <c r="AE141" s="340"/>
      <c r="AF141" s="346"/>
      <c r="AG141" s="339">
        <f t="shared" ref="AG141" si="99">AI140*AG17*AG18*AG21</f>
        <v>0</v>
      </c>
      <c r="AH141" s="340"/>
      <c r="AI141" s="346"/>
      <c r="AJ141" s="339">
        <f t="shared" ref="AJ141" si="100">AL140*AJ17*AJ18*AJ21</f>
        <v>0</v>
      </c>
      <c r="AK141" s="340"/>
      <c r="AL141" s="346"/>
      <c r="AM141" s="339">
        <f t="shared" ref="AM141" si="101">AO140*AM17*AM18*AM21</f>
        <v>0</v>
      </c>
      <c r="AN141" s="340"/>
      <c r="AO141" s="341"/>
      <c r="AP141" s="12"/>
    </row>
    <row r="142" spans="1:42" ht="24.75" customHeight="1" outlineLevel="1" thickBot="1" x14ac:dyDescent="0.25">
      <c r="A142" s="9"/>
      <c r="B142" s="380" t="s">
        <v>362</v>
      </c>
      <c r="C142" s="381"/>
      <c r="D142" s="381"/>
      <c r="E142" s="381"/>
      <c r="F142" s="381"/>
      <c r="G142" s="382"/>
      <c r="H142" s="275"/>
      <c r="I142" s="342">
        <f>SUM(I141:AO141)</f>
        <v>0</v>
      </c>
      <c r="J142" s="343"/>
      <c r="K142" s="343"/>
      <c r="L142" s="343"/>
      <c r="M142" s="343"/>
      <c r="N142" s="343"/>
      <c r="O142" s="343"/>
      <c r="P142" s="343"/>
      <c r="Q142" s="343"/>
      <c r="R142" s="343"/>
      <c r="S142" s="343"/>
      <c r="T142" s="343"/>
      <c r="U142" s="343"/>
      <c r="V142" s="343"/>
      <c r="W142" s="343"/>
      <c r="X142" s="343"/>
      <c r="Y142" s="343"/>
      <c r="Z142" s="343"/>
      <c r="AA142" s="343"/>
      <c r="AB142" s="343"/>
      <c r="AC142" s="343"/>
      <c r="AD142" s="343"/>
      <c r="AE142" s="343"/>
      <c r="AF142" s="343"/>
      <c r="AG142" s="343"/>
      <c r="AH142" s="343"/>
      <c r="AI142" s="343"/>
      <c r="AJ142" s="343"/>
      <c r="AK142" s="343"/>
      <c r="AL142" s="343"/>
      <c r="AM142" s="343"/>
      <c r="AN142" s="344"/>
      <c r="AO142" s="345"/>
      <c r="AP142" s="13"/>
    </row>
    <row r="143" spans="1:42" ht="9.9499999999999993" customHeight="1" thickBot="1" x14ac:dyDescent="0.25">
      <c r="A143" s="9"/>
      <c r="B143" s="276"/>
      <c r="C143" s="277"/>
      <c r="D143" s="277"/>
      <c r="E143" s="277"/>
      <c r="F143" s="278"/>
      <c r="G143" s="279"/>
      <c r="H143" s="279"/>
      <c r="I143" s="280"/>
      <c r="J143" s="280"/>
      <c r="K143" s="280"/>
      <c r="L143" s="280"/>
      <c r="M143" s="280"/>
      <c r="N143" s="280"/>
      <c r="O143" s="280"/>
      <c r="P143" s="280"/>
      <c r="Q143" s="280"/>
      <c r="R143" s="280"/>
      <c r="S143" s="280"/>
      <c r="T143" s="280"/>
      <c r="U143" s="280"/>
      <c r="V143" s="280"/>
      <c r="W143" s="280"/>
      <c r="X143" s="280"/>
      <c r="Y143" s="280"/>
      <c r="Z143" s="280"/>
      <c r="AA143" s="280"/>
      <c r="AB143" s="280"/>
      <c r="AC143" s="280"/>
      <c r="AD143" s="280"/>
      <c r="AE143" s="280"/>
      <c r="AF143" s="280"/>
      <c r="AG143" s="280"/>
      <c r="AH143" s="280"/>
      <c r="AI143" s="280"/>
      <c r="AJ143" s="280"/>
      <c r="AK143" s="280"/>
      <c r="AL143" s="280"/>
      <c r="AM143" s="280"/>
      <c r="AN143" s="280"/>
      <c r="AO143" s="280"/>
      <c r="AP143" s="13"/>
    </row>
    <row r="144" spans="1:42" ht="18" customHeight="1" outlineLevel="1" thickBot="1" x14ac:dyDescent="0.25">
      <c r="A144" s="9"/>
      <c r="B144" s="376" t="s">
        <v>332</v>
      </c>
      <c r="C144" s="377"/>
      <c r="D144" s="377"/>
      <c r="E144" s="377"/>
      <c r="F144" s="377"/>
      <c r="G144" s="377"/>
      <c r="H144" s="377"/>
      <c r="I144" s="377"/>
      <c r="J144" s="377"/>
      <c r="K144" s="377"/>
      <c r="L144" s="377"/>
      <c r="M144" s="377"/>
      <c r="N144" s="377"/>
      <c r="O144" s="377"/>
      <c r="P144" s="377"/>
      <c r="Q144" s="377"/>
      <c r="R144" s="377"/>
      <c r="S144" s="377"/>
      <c r="T144" s="377"/>
      <c r="U144" s="377"/>
      <c r="V144" s="377"/>
      <c r="W144" s="377"/>
      <c r="X144" s="377"/>
      <c r="Y144" s="377"/>
      <c r="Z144" s="377"/>
      <c r="AA144" s="377"/>
      <c r="AB144" s="377"/>
      <c r="AC144" s="377"/>
      <c r="AD144" s="377"/>
      <c r="AE144" s="377"/>
      <c r="AF144" s="377"/>
      <c r="AG144" s="377"/>
      <c r="AH144" s="377"/>
      <c r="AI144" s="377"/>
      <c r="AJ144" s="377"/>
      <c r="AK144" s="377"/>
      <c r="AL144" s="377"/>
      <c r="AM144" s="377"/>
      <c r="AN144" s="378"/>
      <c r="AO144" s="379"/>
      <c r="AP144" s="13"/>
    </row>
    <row r="145" spans="1:42" ht="24.95" customHeight="1" outlineLevel="1" x14ac:dyDescent="0.2">
      <c r="A145" s="1"/>
      <c r="B145" s="461" t="s">
        <v>216</v>
      </c>
      <c r="C145" s="464" t="s">
        <v>217</v>
      </c>
      <c r="D145" s="467" t="s">
        <v>7</v>
      </c>
      <c r="E145" s="467" t="s">
        <v>8</v>
      </c>
      <c r="F145" s="281" t="s">
        <v>218</v>
      </c>
      <c r="G145" s="282" t="s">
        <v>219</v>
      </c>
      <c r="H145" s="283"/>
      <c r="I145" s="289"/>
      <c r="J145" s="290">
        <f t="shared" ref="J145:J146" si="102">IF($H145="X",K145,IF(I145="X",K145,0))</f>
        <v>0</v>
      </c>
      <c r="K145" s="291">
        <f>'Tabella coef-Q'!I143</f>
        <v>0.08</v>
      </c>
      <c r="L145" s="243"/>
      <c r="M145" s="290">
        <f t="shared" ref="M145:M150" si="103">IF($H145="X",N145,IF(L145="X",N145,0))</f>
        <v>0</v>
      </c>
      <c r="N145" s="291">
        <f>'Tabella coef-Q'!J143</f>
        <v>0.08</v>
      </c>
      <c r="O145" s="243"/>
      <c r="P145" s="290">
        <f t="shared" ref="P145:P146" si="104">IF($H145="X",Q145,IF(O145="X",Q145,0))</f>
        <v>0</v>
      </c>
      <c r="Q145" s="291">
        <f>'Tabella coef-Q'!K143</f>
        <v>0.08</v>
      </c>
      <c r="R145" s="243"/>
      <c r="S145" s="290">
        <f t="shared" ref="S145:S146" si="105">IF($H145="X",T145,IF(R145="X",T145,0))</f>
        <v>0</v>
      </c>
      <c r="T145" s="291">
        <f>'Tabella coef-Q'!L143</f>
        <v>0.08</v>
      </c>
      <c r="U145" s="243"/>
      <c r="V145" s="290">
        <f t="shared" ref="V145:V146" si="106">IF($H145="X",W145,IF(U145="X",W145,0))</f>
        <v>0</v>
      </c>
      <c r="W145" s="291">
        <f>'Tabella coef-Q'!M143</f>
        <v>0.08</v>
      </c>
      <c r="X145" s="247"/>
      <c r="Y145" s="248">
        <f t="shared" ref="Y145:Y146" si="107">IF($H145="X",Z145,IF(X145="X",Z145,0))</f>
        <v>0</v>
      </c>
      <c r="Z145" s="266">
        <f>'Tabella coef-Q'!N143</f>
        <v>0.08</v>
      </c>
      <c r="AA145" s="247"/>
      <c r="AB145" s="248">
        <f t="shared" ref="AB145:AB146" si="108">IF($H145="X",AC145,IF(AA145="X",AC145,0))</f>
        <v>0</v>
      </c>
      <c r="AC145" s="266">
        <f>'Tabella coef-Q'!O143</f>
        <v>0.08</v>
      </c>
      <c r="AD145" s="247"/>
      <c r="AE145" s="248">
        <f t="shared" ref="AE145:AE146" si="109">IF($H145="X",AF145,IF(AD145="X",AF145,0))</f>
        <v>0</v>
      </c>
      <c r="AF145" s="266">
        <f>'Tabella coef-Q'!P143</f>
        <v>0.08</v>
      </c>
      <c r="AG145" s="247"/>
      <c r="AH145" s="248">
        <f t="shared" ref="AH145:AH147" si="110">IF($H145="X",AI145,IF(AG145="X",AI145,0))</f>
        <v>0</v>
      </c>
      <c r="AI145" s="266">
        <f>'Tabella coef-Q'!Q143</f>
        <v>0.08</v>
      </c>
      <c r="AJ145" s="247"/>
      <c r="AK145" s="248">
        <f t="shared" ref="AK145:AK147" si="111">IF($H145="X",AL145,IF(AJ145="X",AL145,0))</f>
        <v>0</v>
      </c>
      <c r="AL145" s="266">
        <f>'Tabella coef-Q'!R143</f>
        <v>0.08</v>
      </c>
      <c r="AM145" s="366"/>
      <c r="AN145" s="367"/>
      <c r="AO145" s="368"/>
      <c r="AP145" s="4"/>
    </row>
    <row r="146" spans="1:42" ht="24.95" customHeight="1" outlineLevel="1" x14ac:dyDescent="0.2">
      <c r="A146" s="1"/>
      <c r="B146" s="462"/>
      <c r="C146" s="465"/>
      <c r="D146" s="468"/>
      <c r="E146" s="468"/>
      <c r="F146" s="284" t="s">
        <v>220</v>
      </c>
      <c r="G146" s="285" t="s">
        <v>221</v>
      </c>
      <c r="H146" s="246"/>
      <c r="I146" s="260"/>
      <c r="J146" s="248">
        <f t="shared" si="102"/>
        <v>0</v>
      </c>
      <c r="K146" s="266">
        <f>'Tabella coef-Q'!I144</f>
        <v>0.02</v>
      </c>
      <c r="L146" s="247"/>
      <c r="M146" s="248">
        <f t="shared" si="103"/>
        <v>0</v>
      </c>
      <c r="N146" s="266">
        <f>'Tabella coef-Q'!J144</f>
        <v>0.02</v>
      </c>
      <c r="O146" s="247"/>
      <c r="P146" s="248">
        <f t="shared" si="104"/>
        <v>0</v>
      </c>
      <c r="Q146" s="266">
        <f>'Tabella coef-Q'!K144</f>
        <v>0.02</v>
      </c>
      <c r="R146" s="247"/>
      <c r="S146" s="248">
        <f t="shared" si="105"/>
        <v>0</v>
      </c>
      <c r="T146" s="266">
        <f>'Tabella coef-Q'!L144</f>
        <v>0.02</v>
      </c>
      <c r="U146" s="247"/>
      <c r="V146" s="248">
        <f t="shared" si="106"/>
        <v>0</v>
      </c>
      <c r="W146" s="266">
        <f>'Tabella coef-Q'!M144</f>
        <v>0.02</v>
      </c>
      <c r="X146" s="247"/>
      <c r="Y146" s="248">
        <f t="shared" si="107"/>
        <v>0</v>
      </c>
      <c r="Z146" s="266">
        <f>'Tabella coef-Q'!N144</f>
        <v>0.02</v>
      </c>
      <c r="AA146" s="247"/>
      <c r="AB146" s="248">
        <f t="shared" si="108"/>
        <v>0</v>
      </c>
      <c r="AC146" s="266">
        <f>'Tabella coef-Q'!O144</f>
        <v>0.02</v>
      </c>
      <c r="AD146" s="247"/>
      <c r="AE146" s="248">
        <f t="shared" si="109"/>
        <v>0</v>
      </c>
      <c r="AF146" s="266">
        <f>'Tabella coef-Q'!P144</f>
        <v>0.02</v>
      </c>
      <c r="AG146" s="247"/>
      <c r="AH146" s="248">
        <f t="shared" si="110"/>
        <v>0</v>
      </c>
      <c r="AI146" s="266">
        <f>'Tabella coef-Q'!Q144</f>
        <v>0.02</v>
      </c>
      <c r="AJ146" s="247"/>
      <c r="AK146" s="248">
        <f t="shared" si="111"/>
        <v>0</v>
      </c>
      <c r="AL146" s="266">
        <f>'Tabella coef-Q'!R144</f>
        <v>0.02</v>
      </c>
      <c r="AM146" s="352" t="s">
        <v>13</v>
      </c>
      <c r="AN146" s="353"/>
      <c r="AO146" s="354"/>
      <c r="AP146" s="4"/>
    </row>
    <row r="147" spans="1:42" ht="24.95" customHeight="1" outlineLevel="1" x14ac:dyDescent="0.2">
      <c r="A147" s="1"/>
      <c r="B147" s="462"/>
      <c r="C147" s="465"/>
      <c r="D147" s="468"/>
      <c r="E147" s="468"/>
      <c r="F147" s="284" t="s">
        <v>222</v>
      </c>
      <c r="G147" s="285" t="s">
        <v>223</v>
      </c>
      <c r="H147" s="246"/>
      <c r="I147" s="357"/>
      <c r="J147" s="348"/>
      <c r="K147" s="348"/>
      <c r="L147" s="347"/>
      <c r="M147" s="348"/>
      <c r="N147" s="348"/>
      <c r="O147" s="347"/>
      <c r="P147" s="348"/>
      <c r="Q147" s="348"/>
      <c r="R147" s="347"/>
      <c r="S147" s="348"/>
      <c r="T147" s="348"/>
      <c r="U147" s="347"/>
      <c r="V147" s="348"/>
      <c r="W147" s="348"/>
      <c r="X147" s="347"/>
      <c r="Y147" s="348"/>
      <c r="Z147" s="348"/>
      <c r="AA147" s="347"/>
      <c r="AB147" s="348"/>
      <c r="AC147" s="348"/>
      <c r="AD147" s="347"/>
      <c r="AE147" s="348"/>
      <c r="AF147" s="348"/>
      <c r="AG147" s="247"/>
      <c r="AH147" s="248">
        <f t="shared" si="110"/>
        <v>0</v>
      </c>
      <c r="AI147" s="266">
        <f>'Tabella coef-Q'!Q145</f>
        <v>0.13</v>
      </c>
      <c r="AJ147" s="247"/>
      <c r="AK147" s="248">
        <f t="shared" si="111"/>
        <v>0</v>
      </c>
      <c r="AL147" s="266">
        <f>'Tabella coef-Q'!R145</f>
        <v>0.13</v>
      </c>
      <c r="AM147" s="352" t="s">
        <v>13</v>
      </c>
      <c r="AN147" s="353"/>
      <c r="AO147" s="354"/>
      <c r="AP147" s="4"/>
    </row>
    <row r="148" spans="1:42" ht="24.95" customHeight="1" outlineLevel="1" x14ac:dyDescent="0.2">
      <c r="A148" s="1"/>
      <c r="B148" s="462"/>
      <c r="C148" s="465"/>
      <c r="D148" s="468"/>
      <c r="E148" s="468"/>
      <c r="F148" s="284" t="s">
        <v>224</v>
      </c>
      <c r="G148" s="285" t="s">
        <v>225</v>
      </c>
      <c r="H148" s="246"/>
      <c r="I148" s="357"/>
      <c r="J148" s="348"/>
      <c r="K148" s="348"/>
      <c r="L148" s="247"/>
      <c r="M148" s="248">
        <f t="shared" si="103"/>
        <v>0</v>
      </c>
      <c r="N148" s="266">
        <f>'Tabella coef-Q'!J146</f>
        <v>0.22</v>
      </c>
      <c r="O148" s="347"/>
      <c r="P148" s="348"/>
      <c r="Q148" s="348"/>
      <c r="R148" s="347"/>
      <c r="S148" s="348"/>
      <c r="T148" s="348"/>
      <c r="U148" s="347"/>
      <c r="V148" s="348"/>
      <c r="W148" s="348"/>
      <c r="X148" s="347"/>
      <c r="Y148" s="348"/>
      <c r="Z148" s="348"/>
      <c r="AA148" s="347"/>
      <c r="AB148" s="348"/>
      <c r="AC148" s="348"/>
      <c r="AD148" s="347"/>
      <c r="AE148" s="348"/>
      <c r="AF148" s="348"/>
      <c r="AG148" s="347"/>
      <c r="AH148" s="348"/>
      <c r="AI148" s="348"/>
      <c r="AJ148" s="347"/>
      <c r="AK148" s="348"/>
      <c r="AL148" s="348"/>
      <c r="AM148" s="352" t="s">
        <v>13</v>
      </c>
      <c r="AN148" s="353"/>
      <c r="AO148" s="354"/>
      <c r="AP148" s="4"/>
    </row>
    <row r="149" spans="1:42" ht="24.95" customHeight="1" outlineLevel="1" x14ac:dyDescent="0.2">
      <c r="A149" s="1"/>
      <c r="B149" s="462"/>
      <c r="C149" s="465"/>
      <c r="D149" s="468"/>
      <c r="E149" s="468"/>
      <c r="F149" s="284" t="s">
        <v>226</v>
      </c>
      <c r="G149" s="285" t="s">
        <v>227</v>
      </c>
      <c r="H149" s="246"/>
      <c r="I149" s="357"/>
      <c r="J149" s="348"/>
      <c r="K149" s="348"/>
      <c r="L149" s="347"/>
      <c r="M149" s="348"/>
      <c r="N149" s="348"/>
      <c r="O149" s="247"/>
      <c r="P149" s="248">
        <f t="shared" ref="P149:P150" si="112">IF($H149="X",Q149,IF(O149="X",Q149,0))</f>
        <v>0</v>
      </c>
      <c r="Q149" s="266">
        <f>'Tabella coef-Q'!K147</f>
        <v>0.18</v>
      </c>
      <c r="R149" s="247"/>
      <c r="S149" s="248">
        <f t="shared" ref="S149:S150" si="113">IF($H149="X",T149,IF(R149="X",T149,0))</f>
        <v>0</v>
      </c>
      <c r="T149" s="266">
        <f>'Tabella coef-Q'!L147</f>
        <v>0.18</v>
      </c>
      <c r="U149" s="247"/>
      <c r="V149" s="248">
        <f t="shared" ref="V149:V150" si="114">IF($H149="X",W149,IF(U149="X",W149,0))</f>
        <v>0</v>
      </c>
      <c r="W149" s="266">
        <f>'Tabella coef-Q'!M147</f>
        <v>0.18</v>
      </c>
      <c r="X149" s="347"/>
      <c r="Y149" s="348"/>
      <c r="Z149" s="348"/>
      <c r="AA149" s="247"/>
      <c r="AB149" s="248">
        <f t="shared" ref="AB149" si="115">IF($H149="X",AC149,IF(AA149="X",AC149,0))</f>
        <v>0</v>
      </c>
      <c r="AC149" s="266">
        <f>'Tabella coef-Q'!O147</f>
        <v>0.18</v>
      </c>
      <c r="AD149" s="347"/>
      <c r="AE149" s="348"/>
      <c r="AF149" s="348"/>
      <c r="AG149" s="347"/>
      <c r="AH149" s="348"/>
      <c r="AI149" s="348"/>
      <c r="AJ149" s="347"/>
      <c r="AK149" s="348"/>
      <c r="AL149" s="348"/>
      <c r="AM149" s="352" t="s">
        <v>13</v>
      </c>
      <c r="AN149" s="353"/>
      <c r="AO149" s="354"/>
      <c r="AP149" s="4"/>
    </row>
    <row r="150" spans="1:42" ht="35.1" customHeight="1" outlineLevel="1" thickBot="1" x14ac:dyDescent="0.25">
      <c r="A150" s="1"/>
      <c r="B150" s="463"/>
      <c r="C150" s="466"/>
      <c r="D150" s="469"/>
      <c r="E150" s="469"/>
      <c r="F150" s="286" t="s">
        <v>228</v>
      </c>
      <c r="G150" s="287" t="s">
        <v>229</v>
      </c>
      <c r="H150" s="273"/>
      <c r="I150" s="260"/>
      <c r="J150" s="248">
        <f t="shared" ref="J150" si="116">IF($H150="X",K150,IF(I150="X",K150,0))</f>
        <v>0</v>
      </c>
      <c r="K150" s="266">
        <f>'Tabella coef-Q'!I148</f>
        <v>0.05</v>
      </c>
      <c r="L150" s="247"/>
      <c r="M150" s="248">
        <f t="shared" si="103"/>
        <v>0</v>
      </c>
      <c r="N150" s="266">
        <f>'Tabella coef-Q'!J148</f>
        <v>0.05</v>
      </c>
      <c r="O150" s="247"/>
      <c r="P150" s="248">
        <f t="shared" si="112"/>
        <v>0</v>
      </c>
      <c r="Q150" s="266">
        <f>'Tabella coef-Q'!K148</f>
        <v>0.05</v>
      </c>
      <c r="R150" s="247"/>
      <c r="S150" s="248">
        <f t="shared" si="113"/>
        <v>0</v>
      </c>
      <c r="T150" s="266">
        <f>'Tabella coef-Q'!L148</f>
        <v>0.05</v>
      </c>
      <c r="U150" s="247"/>
      <c r="V150" s="248">
        <f t="shared" si="114"/>
        <v>0</v>
      </c>
      <c r="W150" s="266">
        <f>'Tabella coef-Q'!M148</f>
        <v>0.05</v>
      </c>
      <c r="X150" s="347"/>
      <c r="Y150" s="348"/>
      <c r="Z150" s="348"/>
      <c r="AA150" s="347"/>
      <c r="AB150" s="348"/>
      <c r="AC150" s="348"/>
      <c r="AD150" s="347"/>
      <c r="AE150" s="348"/>
      <c r="AF150" s="348"/>
      <c r="AG150" s="247"/>
      <c r="AH150" s="248">
        <f t="shared" ref="AH150" si="117">IF($H150="X",AI150,IF(AG150="X",AI150,0))</f>
        <v>0</v>
      </c>
      <c r="AI150" s="266">
        <f>'Tabella coef-Q'!Q148</f>
        <v>0.05</v>
      </c>
      <c r="AJ150" s="247"/>
      <c r="AK150" s="248">
        <f t="shared" ref="AK150" si="118">IF($H150="X",AL150,IF(AJ150="X",AL150,0))</f>
        <v>0</v>
      </c>
      <c r="AL150" s="266">
        <f>'Tabella coef-Q'!R148</f>
        <v>0.05</v>
      </c>
      <c r="AM150" s="352" t="s">
        <v>13</v>
      </c>
      <c r="AN150" s="353"/>
      <c r="AO150" s="354"/>
      <c r="AP150" s="4"/>
    </row>
    <row r="151" spans="1:42" ht="15.75" customHeight="1" outlineLevel="1" x14ac:dyDescent="0.2">
      <c r="A151" s="1"/>
      <c r="B151" s="472" t="s">
        <v>58</v>
      </c>
      <c r="C151" s="473"/>
      <c r="D151" s="473"/>
      <c r="E151" s="473"/>
      <c r="F151" s="470" t="s">
        <v>59</v>
      </c>
      <c r="G151" s="470"/>
      <c r="H151" s="293"/>
      <c r="I151" s="327"/>
      <c r="J151" s="328">
        <f>SUM(J145:J150)</f>
        <v>0</v>
      </c>
      <c r="K151" s="329">
        <f>J151</f>
        <v>0</v>
      </c>
      <c r="L151" s="327"/>
      <c r="M151" s="328">
        <f>SUM(M145:M150)</f>
        <v>0</v>
      </c>
      <c r="N151" s="329">
        <f>M151</f>
        <v>0</v>
      </c>
      <c r="O151" s="327"/>
      <c r="P151" s="328">
        <f>SUM(P145:P150)</f>
        <v>0</v>
      </c>
      <c r="Q151" s="329">
        <f>P151</f>
        <v>0</v>
      </c>
      <c r="R151" s="327"/>
      <c r="S151" s="328">
        <f>SUM(S145:S150)</f>
        <v>0</v>
      </c>
      <c r="T151" s="329">
        <f>S151</f>
        <v>0</v>
      </c>
      <c r="U151" s="327"/>
      <c r="V151" s="328">
        <f>SUM(V145:V150)</f>
        <v>0</v>
      </c>
      <c r="W151" s="329">
        <f>V151</f>
        <v>0</v>
      </c>
      <c r="X151" s="327"/>
      <c r="Y151" s="328">
        <f>SUM(Y145:Y150)</f>
        <v>0</v>
      </c>
      <c r="Z151" s="329">
        <f>Y151</f>
        <v>0</v>
      </c>
      <c r="AA151" s="327"/>
      <c r="AB151" s="328">
        <f>SUM(AB145:AB150)</f>
        <v>0</v>
      </c>
      <c r="AC151" s="329">
        <f>AB151</f>
        <v>0</v>
      </c>
      <c r="AD151" s="327"/>
      <c r="AE151" s="328">
        <f>SUM(AE145:AE150)</f>
        <v>0</v>
      </c>
      <c r="AF151" s="329">
        <f>AE151</f>
        <v>0</v>
      </c>
      <c r="AG151" s="327"/>
      <c r="AH151" s="328">
        <f>SUM(AH145:AH150)</f>
        <v>0</v>
      </c>
      <c r="AI151" s="329">
        <f>AH151</f>
        <v>0</v>
      </c>
      <c r="AJ151" s="327"/>
      <c r="AK151" s="328">
        <f>SUM(AK145:AK150)</f>
        <v>0</v>
      </c>
      <c r="AL151" s="329">
        <f>AK151</f>
        <v>0</v>
      </c>
      <c r="AM151" s="327"/>
      <c r="AN151" s="328">
        <f>SUM(AN145:AN150)</f>
        <v>0</v>
      </c>
      <c r="AO151" s="330">
        <f>AN151</f>
        <v>0</v>
      </c>
      <c r="AP151" s="4"/>
    </row>
    <row r="152" spans="1:42" ht="36" customHeight="1" outlineLevel="1" x14ac:dyDescent="0.2">
      <c r="A152" s="1"/>
      <c r="B152" s="474" t="s">
        <v>235</v>
      </c>
      <c r="C152" s="475"/>
      <c r="D152" s="475"/>
      <c r="E152" s="475"/>
      <c r="F152" s="471" t="s">
        <v>60</v>
      </c>
      <c r="G152" s="471"/>
      <c r="H152" s="274"/>
      <c r="I152" s="339">
        <f>K151*I17*I18*I21</f>
        <v>0</v>
      </c>
      <c r="J152" s="340"/>
      <c r="K152" s="346"/>
      <c r="L152" s="339">
        <f t="shared" ref="L152" si="119">N151*L17*L18*L21</f>
        <v>0</v>
      </c>
      <c r="M152" s="340"/>
      <c r="N152" s="346"/>
      <c r="O152" s="339">
        <f t="shared" ref="O152" si="120">Q151*O17*O18*O21</f>
        <v>0</v>
      </c>
      <c r="P152" s="340"/>
      <c r="Q152" s="346"/>
      <c r="R152" s="339">
        <f t="shared" ref="R152" si="121">T151*R17*R18*R21</f>
        <v>0</v>
      </c>
      <c r="S152" s="340"/>
      <c r="T152" s="346"/>
      <c r="U152" s="339">
        <f t="shared" ref="U152" si="122">W151*U17*U18*U21</f>
        <v>0</v>
      </c>
      <c r="V152" s="340"/>
      <c r="W152" s="346"/>
      <c r="X152" s="339">
        <f t="shared" ref="X152" si="123">Z151*X17*X18*X21</f>
        <v>0</v>
      </c>
      <c r="Y152" s="340"/>
      <c r="Z152" s="346"/>
      <c r="AA152" s="339">
        <f t="shared" ref="AA152" si="124">AC151*AA17*AA18*AA21</f>
        <v>0</v>
      </c>
      <c r="AB152" s="340"/>
      <c r="AC152" s="346"/>
      <c r="AD152" s="339">
        <f t="shared" ref="AD152" si="125">AF151*AD17*AD18*AD21</f>
        <v>0</v>
      </c>
      <c r="AE152" s="340"/>
      <c r="AF152" s="346"/>
      <c r="AG152" s="339">
        <f t="shared" ref="AG152" si="126">AI151*AG17*AG18*AG21</f>
        <v>0</v>
      </c>
      <c r="AH152" s="340"/>
      <c r="AI152" s="346"/>
      <c r="AJ152" s="339">
        <f t="shared" ref="AJ152" si="127">AL151*AJ17*AJ18*AJ21</f>
        <v>0</v>
      </c>
      <c r="AK152" s="340"/>
      <c r="AL152" s="346"/>
      <c r="AM152" s="339">
        <f t="shared" ref="AM152" si="128">AO151*AM17*AM18*AM21</f>
        <v>0</v>
      </c>
      <c r="AN152" s="340"/>
      <c r="AO152" s="341"/>
      <c r="AP152" s="12"/>
    </row>
    <row r="153" spans="1:42" ht="26.25" customHeight="1" outlineLevel="1" thickBot="1" x14ac:dyDescent="0.25">
      <c r="A153" s="9"/>
      <c r="B153" s="380" t="s">
        <v>362</v>
      </c>
      <c r="C153" s="381"/>
      <c r="D153" s="381"/>
      <c r="E153" s="381"/>
      <c r="F153" s="381"/>
      <c r="G153" s="382"/>
      <c r="H153" s="275"/>
      <c r="I153" s="342">
        <f>SUM(I152:AO152)</f>
        <v>0</v>
      </c>
      <c r="J153" s="343"/>
      <c r="K153" s="343"/>
      <c r="L153" s="343"/>
      <c r="M153" s="343"/>
      <c r="N153" s="343"/>
      <c r="O153" s="343"/>
      <c r="P153" s="343"/>
      <c r="Q153" s="343"/>
      <c r="R153" s="343"/>
      <c r="S153" s="343"/>
      <c r="T153" s="343"/>
      <c r="U153" s="343"/>
      <c r="V153" s="343"/>
      <c r="W153" s="343"/>
      <c r="X153" s="343"/>
      <c r="Y153" s="343"/>
      <c r="Z153" s="343"/>
      <c r="AA153" s="343"/>
      <c r="AB153" s="343"/>
      <c r="AC153" s="343"/>
      <c r="AD153" s="343"/>
      <c r="AE153" s="343"/>
      <c r="AF153" s="343"/>
      <c r="AG153" s="343"/>
      <c r="AH153" s="343"/>
      <c r="AI153" s="343"/>
      <c r="AJ153" s="343"/>
      <c r="AK153" s="343"/>
      <c r="AL153" s="343"/>
      <c r="AM153" s="343"/>
      <c r="AN153" s="344"/>
      <c r="AO153" s="345"/>
      <c r="AP153" s="13"/>
    </row>
    <row r="154" spans="1:42" ht="9.9499999999999993" customHeight="1" thickBot="1" x14ac:dyDescent="0.25">
      <c r="A154" s="1"/>
      <c r="B154" s="302"/>
      <c r="C154" s="303"/>
      <c r="D154" s="304"/>
      <c r="E154" s="304"/>
      <c r="F154" s="305"/>
      <c r="G154" s="306"/>
      <c r="H154" s="307"/>
      <c r="I154" s="308"/>
      <c r="J154" s="308"/>
      <c r="K154" s="308"/>
      <c r="L154" s="308"/>
      <c r="M154" s="308"/>
      <c r="N154" s="308"/>
      <c r="O154" s="308"/>
      <c r="P154" s="308"/>
      <c r="Q154" s="308"/>
      <c r="R154" s="308"/>
      <c r="S154" s="308"/>
      <c r="T154" s="308"/>
      <c r="U154" s="308"/>
      <c r="V154" s="308"/>
      <c r="W154" s="308"/>
      <c r="X154" s="308"/>
      <c r="Y154" s="308"/>
      <c r="Z154" s="308"/>
      <c r="AA154" s="308"/>
      <c r="AB154" s="308"/>
      <c r="AC154" s="308"/>
      <c r="AD154" s="308"/>
      <c r="AE154" s="308"/>
      <c r="AF154" s="308"/>
      <c r="AG154" s="308"/>
      <c r="AH154" s="308"/>
      <c r="AI154" s="308"/>
      <c r="AJ154" s="308"/>
      <c r="AK154" s="308"/>
      <c r="AL154" s="308"/>
      <c r="AM154" s="308"/>
      <c r="AN154" s="308"/>
      <c r="AO154" s="309"/>
      <c r="AP154" s="4"/>
    </row>
    <row r="155" spans="1:42" ht="15.95" customHeight="1" x14ac:dyDescent="0.2">
      <c r="A155" s="1"/>
      <c r="B155" s="574" t="s">
        <v>354</v>
      </c>
      <c r="C155" s="575"/>
      <c r="D155" s="575"/>
      <c r="E155" s="575"/>
      <c r="F155" s="575"/>
      <c r="G155" s="576"/>
      <c r="H155" s="310"/>
      <c r="I155" s="548">
        <f>I48</f>
        <v>0</v>
      </c>
      <c r="J155" s="549"/>
      <c r="K155" s="549"/>
      <c r="L155" s="550"/>
      <c r="M155" s="550"/>
      <c r="N155" s="550"/>
      <c r="O155" s="550"/>
      <c r="P155" s="550"/>
      <c r="Q155" s="550"/>
      <c r="R155" s="550"/>
      <c r="S155" s="550"/>
      <c r="T155" s="550"/>
      <c r="U155" s="550"/>
      <c r="V155" s="550"/>
      <c r="W155" s="550"/>
      <c r="X155" s="550"/>
      <c r="Y155" s="550"/>
      <c r="Z155" s="550"/>
      <c r="AA155" s="550"/>
      <c r="AB155" s="550"/>
      <c r="AC155" s="550"/>
      <c r="AD155" s="550"/>
      <c r="AE155" s="550"/>
      <c r="AF155" s="550"/>
      <c r="AG155" s="550"/>
      <c r="AH155" s="550"/>
      <c r="AI155" s="550"/>
      <c r="AJ155" s="550"/>
      <c r="AK155" s="550"/>
      <c r="AL155" s="550"/>
      <c r="AM155" s="550"/>
      <c r="AN155" s="551"/>
      <c r="AO155" s="552"/>
      <c r="AP155" s="4"/>
    </row>
    <row r="156" spans="1:42" ht="15.95" customHeight="1" x14ac:dyDescent="0.2">
      <c r="A156" s="1"/>
      <c r="B156" s="458" t="s">
        <v>230</v>
      </c>
      <c r="C156" s="459"/>
      <c r="D156" s="459"/>
      <c r="E156" s="459"/>
      <c r="F156" s="459"/>
      <c r="G156" s="460"/>
      <c r="H156" s="311"/>
      <c r="I156" s="553">
        <f>I71</f>
        <v>0</v>
      </c>
      <c r="J156" s="554"/>
      <c r="K156" s="554"/>
      <c r="L156" s="554"/>
      <c r="M156" s="554"/>
      <c r="N156" s="554"/>
      <c r="O156" s="554"/>
      <c r="P156" s="554"/>
      <c r="Q156" s="554"/>
      <c r="R156" s="554"/>
      <c r="S156" s="554"/>
      <c r="T156" s="554"/>
      <c r="U156" s="554"/>
      <c r="V156" s="554"/>
      <c r="W156" s="554"/>
      <c r="X156" s="554"/>
      <c r="Y156" s="554"/>
      <c r="Z156" s="554"/>
      <c r="AA156" s="554"/>
      <c r="AB156" s="554"/>
      <c r="AC156" s="554"/>
      <c r="AD156" s="554"/>
      <c r="AE156" s="554"/>
      <c r="AF156" s="554"/>
      <c r="AG156" s="554"/>
      <c r="AH156" s="554"/>
      <c r="AI156" s="554"/>
      <c r="AJ156" s="554"/>
      <c r="AK156" s="554"/>
      <c r="AL156" s="554"/>
      <c r="AM156" s="554"/>
      <c r="AN156" s="555"/>
      <c r="AO156" s="556"/>
      <c r="AP156" s="4"/>
    </row>
    <row r="157" spans="1:42" ht="15.95" customHeight="1" x14ac:dyDescent="0.2">
      <c r="A157" s="1"/>
      <c r="B157" s="458" t="s">
        <v>231</v>
      </c>
      <c r="C157" s="459"/>
      <c r="D157" s="459"/>
      <c r="E157" s="459"/>
      <c r="F157" s="459"/>
      <c r="G157" s="460"/>
      <c r="H157" s="311"/>
      <c r="I157" s="553">
        <f>I100</f>
        <v>0</v>
      </c>
      <c r="J157" s="554"/>
      <c r="K157" s="554"/>
      <c r="L157" s="554"/>
      <c r="M157" s="554"/>
      <c r="N157" s="554"/>
      <c r="O157" s="554"/>
      <c r="P157" s="554"/>
      <c r="Q157" s="554"/>
      <c r="R157" s="554"/>
      <c r="S157" s="554"/>
      <c r="T157" s="554"/>
      <c r="U157" s="554"/>
      <c r="V157" s="554"/>
      <c r="W157" s="554"/>
      <c r="X157" s="554"/>
      <c r="Y157" s="554"/>
      <c r="Z157" s="554"/>
      <c r="AA157" s="554"/>
      <c r="AB157" s="554"/>
      <c r="AC157" s="554"/>
      <c r="AD157" s="554"/>
      <c r="AE157" s="554"/>
      <c r="AF157" s="554"/>
      <c r="AG157" s="554"/>
      <c r="AH157" s="554"/>
      <c r="AI157" s="554"/>
      <c r="AJ157" s="554"/>
      <c r="AK157" s="554"/>
      <c r="AL157" s="554"/>
      <c r="AM157" s="554"/>
      <c r="AN157" s="555"/>
      <c r="AO157" s="556"/>
      <c r="AP157" s="4"/>
    </row>
    <row r="158" spans="1:42" ht="15.95" customHeight="1" thickBot="1" x14ac:dyDescent="0.25">
      <c r="A158" s="1"/>
      <c r="B158" s="458" t="s">
        <v>232</v>
      </c>
      <c r="C158" s="459"/>
      <c r="D158" s="459"/>
      <c r="E158" s="459"/>
      <c r="F158" s="459"/>
      <c r="G158" s="460"/>
      <c r="H158" s="311"/>
      <c r="I158" s="557">
        <f>I121</f>
        <v>0</v>
      </c>
      <c r="J158" s="558"/>
      <c r="K158" s="558"/>
      <c r="L158" s="559"/>
      <c r="M158" s="559"/>
      <c r="N158" s="559"/>
      <c r="O158" s="559"/>
      <c r="P158" s="559"/>
      <c r="Q158" s="559"/>
      <c r="R158" s="559"/>
      <c r="S158" s="559"/>
      <c r="T158" s="559"/>
      <c r="U158" s="559"/>
      <c r="V158" s="559"/>
      <c r="W158" s="559"/>
      <c r="X158" s="559"/>
      <c r="Y158" s="559"/>
      <c r="Z158" s="559"/>
      <c r="AA158" s="559"/>
      <c r="AB158" s="559"/>
      <c r="AC158" s="559"/>
      <c r="AD158" s="559"/>
      <c r="AE158" s="559"/>
      <c r="AF158" s="559"/>
      <c r="AG158" s="559"/>
      <c r="AH158" s="559"/>
      <c r="AI158" s="559"/>
      <c r="AJ158" s="559"/>
      <c r="AK158" s="559"/>
      <c r="AL158" s="559"/>
      <c r="AM158" s="559"/>
      <c r="AN158" s="560"/>
      <c r="AO158" s="561"/>
      <c r="AP158" s="4"/>
    </row>
    <row r="159" spans="1:42" ht="20.100000000000001" customHeight="1" x14ac:dyDescent="0.2">
      <c r="A159" s="1"/>
      <c r="B159" s="479" t="s">
        <v>363</v>
      </c>
      <c r="C159" s="480"/>
      <c r="D159" s="480"/>
      <c r="E159" s="480"/>
      <c r="F159" s="480"/>
      <c r="G159" s="481"/>
      <c r="H159" s="312"/>
      <c r="I159" s="562">
        <f>SUM(I155:AM158)</f>
        <v>0</v>
      </c>
      <c r="J159" s="563"/>
      <c r="K159" s="563"/>
      <c r="L159" s="480"/>
      <c r="M159" s="480"/>
      <c r="N159" s="480"/>
      <c r="O159" s="480"/>
      <c r="P159" s="480"/>
      <c r="Q159" s="480"/>
      <c r="R159" s="480"/>
      <c r="S159" s="480"/>
      <c r="T159" s="480"/>
      <c r="U159" s="480"/>
      <c r="V159" s="480"/>
      <c r="W159" s="480"/>
      <c r="X159" s="480"/>
      <c r="Y159" s="480"/>
      <c r="Z159" s="480"/>
      <c r="AA159" s="480"/>
      <c r="AB159" s="480"/>
      <c r="AC159" s="480"/>
      <c r="AD159" s="480"/>
      <c r="AE159" s="480"/>
      <c r="AF159" s="480"/>
      <c r="AG159" s="480"/>
      <c r="AH159" s="480"/>
      <c r="AI159" s="480"/>
      <c r="AJ159" s="480"/>
      <c r="AK159" s="480"/>
      <c r="AL159" s="480"/>
      <c r="AM159" s="480"/>
      <c r="AN159" s="407"/>
      <c r="AO159" s="409"/>
      <c r="AP159" s="4"/>
    </row>
    <row r="160" spans="1:42" ht="20.100000000000001" customHeight="1" x14ac:dyDescent="0.2">
      <c r="A160" s="1"/>
      <c r="B160" s="572" t="s">
        <v>364</v>
      </c>
      <c r="C160" s="566"/>
      <c r="D160" s="566"/>
      <c r="E160" s="566"/>
      <c r="F160" s="566"/>
      <c r="G160" s="573"/>
      <c r="H160" s="313"/>
      <c r="I160" s="564">
        <f>I142</f>
        <v>0</v>
      </c>
      <c r="J160" s="565"/>
      <c r="K160" s="565"/>
      <c r="L160" s="566"/>
      <c r="M160" s="566"/>
      <c r="N160" s="566"/>
      <c r="O160" s="566"/>
      <c r="P160" s="566"/>
      <c r="Q160" s="566"/>
      <c r="R160" s="566"/>
      <c r="S160" s="566"/>
      <c r="T160" s="566"/>
      <c r="U160" s="566"/>
      <c r="V160" s="566"/>
      <c r="W160" s="566"/>
      <c r="X160" s="566"/>
      <c r="Y160" s="566"/>
      <c r="Z160" s="566"/>
      <c r="AA160" s="566"/>
      <c r="AB160" s="566"/>
      <c r="AC160" s="566"/>
      <c r="AD160" s="566"/>
      <c r="AE160" s="566"/>
      <c r="AF160" s="566"/>
      <c r="AG160" s="566"/>
      <c r="AH160" s="566"/>
      <c r="AI160" s="566"/>
      <c r="AJ160" s="566"/>
      <c r="AK160" s="566"/>
      <c r="AL160" s="566"/>
      <c r="AM160" s="566"/>
      <c r="AN160" s="567"/>
      <c r="AO160" s="403"/>
      <c r="AP160" s="4"/>
    </row>
    <row r="161" spans="1:42" ht="20.100000000000001" customHeight="1" thickBot="1" x14ac:dyDescent="0.25">
      <c r="A161" s="1"/>
      <c r="B161" s="455" t="s">
        <v>365</v>
      </c>
      <c r="C161" s="456"/>
      <c r="D161" s="456"/>
      <c r="E161" s="456"/>
      <c r="F161" s="456"/>
      <c r="G161" s="457"/>
      <c r="H161" s="314"/>
      <c r="I161" s="568">
        <f>I153</f>
        <v>0</v>
      </c>
      <c r="J161" s="569"/>
      <c r="K161" s="569"/>
      <c r="L161" s="456"/>
      <c r="M161" s="456"/>
      <c r="N161" s="456"/>
      <c r="O161" s="456"/>
      <c r="P161" s="456"/>
      <c r="Q161" s="456"/>
      <c r="R161" s="456"/>
      <c r="S161" s="456"/>
      <c r="T161" s="456"/>
      <c r="U161" s="456"/>
      <c r="V161" s="456"/>
      <c r="W161" s="456"/>
      <c r="X161" s="456"/>
      <c r="Y161" s="456"/>
      <c r="Z161" s="456"/>
      <c r="AA161" s="456"/>
      <c r="AB161" s="456"/>
      <c r="AC161" s="456"/>
      <c r="AD161" s="456"/>
      <c r="AE161" s="456"/>
      <c r="AF161" s="456"/>
      <c r="AG161" s="456"/>
      <c r="AH161" s="456"/>
      <c r="AI161" s="456"/>
      <c r="AJ161" s="456"/>
      <c r="AK161" s="456"/>
      <c r="AL161" s="456"/>
      <c r="AM161" s="456"/>
      <c r="AN161" s="344"/>
      <c r="AO161" s="345"/>
      <c r="AP161" s="4"/>
    </row>
    <row r="162" spans="1:42" ht="9.9499999999999993" customHeight="1" thickBot="1" x14ac:dyDescent="0.25">
      <c r="A162" s="1"/>
      <c r="B162" s="315"/>
      <c r="C162" s="315"/>
      <c r="D162" s="315"/>
      <c r="E162" s="315"/>
      <c r="F162" s="315"/>
      <c r="G162" s="315"/>
      <c r="H162" s="315"/>
      <c r="I162" s="316"/>
      <c r="J162" s="316"/>
      <c r="K162" s="316"/>
      <c r="L162" s="315"/>
      <c r="M162" s="315"/>
      <c r="N162" s="315"/>
      <c r="O162" s="315"/>
      <c r="P162" s="315"/>
      <c r="Q162" s="315"/>
      <c r="R162" s="315"/>
      <c r="S162" s="315"/>
      <c r="T162" s="315"/>
      <c r="U162" s="315"/>
      <c r="V162" s="315"/>
      <c r="W162" s="315"/>
      <c r="X162" s="315"/>
      <c r="Y162" s="315"/>
      <c r="Z162" s="315"/>
      <c r="AA162" s="315"/>
      <c r="AB162" s="315"/>
      <c r="AC162" s="315"/>
      <c r="AD162" s="315"/>
      <c r="AE162" s="315"/>
      <c r="AF162" s="315"/>
      <c r="AG162" s="315"/>
      <c r="AH162" s="315"/>
      <c r="AI162" s="315"/>
      <c r="AJ162" s="315"/>
      <c r="AK162" s="315"/>
      <c r="AL162" s="315"/>
      <c r="AM162" s="315"/>
      <c r="AN162" s="315"/>
      <c r="AO162" s="315"/>
      <c r="AP162" s="4"/>
    </row>
    <row r="163" spans="1:42" ht="20.100000000000001" customHeight="1" thickBot="1" x14ac:dyDescent="0.25">
      <c r="A163" s="1"/>
      <c r="B163" s="512" t="s">
        <v>366</v>
      </c>
      <c r="C163" s="513"/>
      <c r="D163" s="513"/>
      <c r="E163" s="513"/>
      <c r="F163" s="513"/>
      <c r="G163" s="514"/>
      <c r="H163" s="317"/>
      <c r="I163" s="570">
        <f>I159+I160+I161</f>
        <v>0</v>
      </c>
      <c r="J163" s="571"/>
      <c r="K163" s="571"/>
      <c r="L163" s="513"/>
      <c r="M163" s="513"/>
      <c r="N163" s="513"/>
      <c r="O163" s="513"/>
      <c r="P163" s="513"/>
      <c r="Q163" s="513"/>
      <c r="R163" s="513"/>
      <c r="S163" s="513"/>
      <c r="T163" s="513"/>
      <c r="U163" s="513"/>
      <c r="V163" s="513"/>
      <c r="W163" s="513"/>
      <c r="X163" s="513"/>
      <c r="Y163" s="513"/>
      <c r="Z163" s="513"/>
      <c r="AA163" s="513"/>
      <c r="AB163" s="513"/>
      <c r="AC163" s="513"/>
      <c r="AD163" s="513"/>
      <c r="AE163" s="513"/>
      <c r="AF163" s="513"/>
      <c r="AG163" s="513"/>
      <c r="AH163" s="513"/>
      <c r="AI163" s="513"/>
      <c r="AJ163" s="513"/>
      <c r="AK163" s="513"/>
      <c r="AL163" s="513"/>
      <c r="AM163" s="513"/>
      <c r="AN163" s="378"/>
      <c r="AO163" s="379"/>
      <c r="AP163" s="4"/>
    </row>
    <row r="164" spans="1:42" ht="9.9499999999999993" customHeight="1" thickBot="1" x14ac:dyDescent="0.25">
      <c r="A164" s="1"/>
      <c r="B164" s="315"/>
      <c r="C164" s="315"/>
      <c r="D164" s="315"/>
      <c r="E164" s="315"/>
      <c r="F164" s="315"/>
      <c r="G164" s="315"/>
      <c r="H164" s="315"/>
      <c r="I164" s="316"/>
      <c r="J164" s="316"/>
      <c r="K164" s="316"/>
      <c r="L164" s="315"/>
      <c r="M164" s="315"/>
      <c r="N164" s="315"/>
      <c r="O164" s="315"/>
      <c r="P164" s="315"/>
      <c r="Q164" s="315"/>
      <c r="R164" s="315"/>
      <c r="S164" s="315"/>
      <c r="T164" s="315"/>
      <c r="U164" s="315"/>
      <c r="V164" s="315"/>
      <c r="W164" s="315"/>
      <c r="X164" s="315"/>
      <c r="Y164" s="315"/>
      <c r="Z164" s="315"/>
      <c r="AA164" s="315"/>
      <c r="AB164" s="315"/>
      <c r="AC164" s="315"/>
      <c r="AD164" s="315"/>
      <c r="AE164" s="315"/>
      <c r="AF164" s="315"/>
      <c r="AG164" s="315"/>
      <c r="AH164" s="315"/>
      <c r="AI164" s="315"/>
      <c r="AJ164" s="315"/>
      <c r="AK164" s="315"/>
      <c r="AL164" s="315"/>
      <c r="AM164" s="315"/>
      <c r="AN164" s="315"/>
      <c r="AO164" s="315"/>
      <c r="AP164" s="4"/>
    </row>
    <row r="165" spans="1:42" ht="20.100000000000001" customHeight="1" thickBot="1" x14ac:dyDescent="0.25">
      <c r="A165" s="1"/>
      <c r="B165" s="508" t="s">
        <v>367</v>
      </c>
      <c r="C165" s="509"/>
      <c r="D165" s="509"/>
      <c r="E165" s="509"/>
      <c r="F165" s="510"/>
      <c r="G165" s="511"/>
      <c r="H165" s="318"/>
      <c r="I165" s="570">
        <f>-H165*(I159+I160+I161)</f>
        <v>0</v>
      </c>
      <c r="J165" s="571"/>
      <c r="K165" s="571"/>
      <c r="L165" s="571"/>
      <c r="M165" s="571"/>
      <c r="N165" s="571"/>
      <c r="O165" s="571"/>
      <c r="P165" s="571"/>
      <c r="Q165" s="571"/>
      <c r="R165" s="571"/>
      <c r="S165" s="571"/>
      <c r="T165" s="571"/>
      <c r="U165" s="571"/>
      <c r="V165" s="571"/>
      <c r="W165" s="571"/>
      <c r="X165" s="571"/>
      <c r="Y165" s="571"/>
      <c r="Z165" s="571"/>
      <c r="AA165" s="571"/>
      <c r="AB165" s="571"/>
      <c r="AC165" s="571"/>
      <c r="AD165" s="571"/>
      <c r="AE165" s="571"/>
      <c r="AF165" s="571"/>
      <c r="AG165" s="571"/>
      <c r="AH165" s="571"/>
      <c r="AI165" s="571"/>
      <c r="AJ165" s="571"/>
      <c r="AK165" s="571"/>
      <c r="AL165" s="571"/>
      <c r="AM165" s="571"/>
      <c r="AN165" s="378"/>
      <c r="AO165" s="379"/>
      <c r="AP165" s="4"/>
    </row>
    <row r="166" spans="1:42" ht="9.9499999999999993" customHeight="1" thickBot="1" x14ac:dyDescent="0.25">
      <c r="A166" s="1"/>
      <c r="B166" s="319"/>
      <c r="C166" s="320"/>
      <c r="D166" s="320"/>
      <c r="E166" s="320"/>
      <c r="F166" s="321"/>
      <c r="G166" s="321"/>
      <c r="H166" s="322"/>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316"/>
      <c r="AM166" s="316"/>
      <c r="AN166" s="316"/>
      <c r="AO166" s="316"/>
      <c r="AP166" s="4"/>
    </row>
    <row r="167" spans="1:42" ht="20.100000000000001" customHeight="1" thickBot="1" x14ac:dyDescent="0.25">
      <c r="A167" s="1"/>
      <c r="B167" s="508" t="s">
        <v>368</v>
      </c>
      <c r="C167" s="509"/>
      <c r="D167" s="509"/>
      <c r="E167" s="509"/>
      <c r="F167" s="510"/>
      <c r="G167" s="511"/>
      <c r="H167" s="318">
        <v>0.3</v>
      </c>
      <c r="I167" s="570">
        <f>H167*I163</f>
        <v>0</v>
      </c>
      <c r="J167" s="571"/>
      <c r="K167" s="571"/>
      <c r="L167" s="571"/>
      <c r="M167" s="571"/>
      <c r="N167" s="571"/>
      <c r="O167" s="571"/>
      <c r="P167" s="571"/>
      <c r="Q167" s="571"/>
      <c r="R167" s="571"/>
      <c r="S167" s="571"/>
      <c r="T167" s="571"/>
      <c r="U167" s="571"/>
      <c r="V167" s="571"/>
      <c r="W167" s="571"/>
      <c r="X167" s="571"/>
      <c r="Y167" s="571"/>
      <c r="Z167" s="571"/>
      <c r="AA167" s="571"/>
      <c r="AB167" s="571"/>
      <c r="AC167" s="571"/>
      <c r="AD167" s="571"/>
      <c r="AE167" s="571"/>
      <c r="AF167" s="571"/>
      <c r="AG167" s="571"/>
      <c r="AH167" s="571"/>
      <c r="AI167" s="571"/>
      <c r="AJ167" s="571"/>
      <c r="AK167" s="571"/>
      <c r="AL167" s="571"/>
      <c r="AM167" s="571"/>
      <c r="AN167" s="378"/>
      <c r="AO167" s="379"/>
      <c r="AP167" s="4"/>
    </row>
    <row r="168" spans="1:42" ht="15" customHeight="1" thickBot="1" x14ac:dyDescent="0.25">
      <c r="A168" s="1"/>
      <c r="B168" s="323"/>
      <c r="C168" s="323"/>
      <c r="D168" s="323"/>
      <c r="E168" s="323"/>
      <c r="F168" s="323"/>
      <c r="G168" s="324"/>
      <c r="H168" s="325"/>
      <c r="I168" s="325"/>
      <c r="J168" s="325"/>
      <c r="K168" s="325"/>
      <c r="L168" s="325"/>
      <c r="M168" s="325"/>
      <c r="N168" s="325"/>
      <c r="O168" s="325"/>
      <c r="P168" s="325"/>
      <c r="Q168" s="325"/>
      <c r="R168" s="325"/>
      <c r="S168" s="325"/>
      <c r="T168" s="325"/>
      <c r="U168" s="325"/>
      <c r="V168" s="325"/>
      <c r="W168" s="325"/>
      <c r="X168" s="325"/>
      <c r="Y168" s="325"/>
      <c r="Z168" s="325"/>
      <c r="AA168" s="325"/>
      <c r="AB168" s="325"/>
      <c r="AC168" s="325"/>
      <c r="AD168" s="325"/>
      <c r="AE168" s="325"/>
      <c r="AF168" s="325"/>
      <c r="AG168" s="325"/>
      <c r="AH168" s="325"/>
      <c r="AI168" s="325"/>
      <c r="AJ168" s="325"/>
      <c r="AK168" s="325"/>
      <c r="AL168" s="325"/>
      <c r="AM168" s="325"/>
      <c r="AN168" s="325"/>
      <c r="AO168" s="325"/>
      <c r="AP168" s="4"/>
    </row>
    <row r="169" spans="1:42" ht="20.100000000000001" customHeight="1" thickBot="1" x14ac:dyDescent="0.25">
      <c r="A169" s="1"/>
      <c r="B169" s="476" t="s">
        <v>369</v>
      </c>
      <c r="C169" s="477"/>
      <c r="D169" s="477"/>
      <c r="E169" s="477"/>
      <c r="F169" s="477"/>
      <c r="G169" s="477"/>
      <c r="H169" s="478"/>
      <c r="I169" s="538">
        <f>I163+I165+I167</f>
        <v>0</v>
      </c>
      <c r="J169" s="539"/>
      <c r="K169" s="539"/>
      <c r="L169" s="540"/>
      <c r="M169" s="540"/>
      <c r="N169" s="540"/>
      <c r="O169" s="540"/>
      <c r="P169" s="540"/>
      <c r="Q169" s="540"/>
      <c r="R169" s="540"/>
      <c r="S169" s="540"/>
      <c r="T169" s="540"/>
      <c r="U169" s="540"/>
      <c r="V169" s="540"/>
      <c r="W169" s="540"/>
      <c r="X169" s="540"/>
      <c r="Y169" s="540"/>
      <c r="Z169" s="540"/>
      <c r="AA169" s="540"/>
      <c r="AB169" s="540"/>
      <c r="AC169" s="540"/>
      <c r="AD169" s="540"/>
      <c r="AE169" s="540"/>
      <c r="AF169" s="540"/>
      <c r="AG169" s="540"/>
      <c r="AH169" s="540"/>
      <c r="AI169" s="540"/>
      <c r="AJ169" s="540"/>
      <c r="AK169" s="540"/>
      <c r="AL169" s="540"/>
      <c r="AM169" s="540"/>
      <c r="AN169" s="378"/>
      <c r="AO169" s="379"/>
      <c r="AP169" s="4"/>
    </row>
    <row r="170" spans="1:42" ht="15" customHeight="1" x14ac:dyDescent="0.2">
      <c r="A170" s="1"/>
      <c r="B170" s="541" t="s">
        <v>360</v>
      </c>
      <c r="C170" s="542"/>
      <c r="D170" s="542"/>
      <c r="E170" s="542"/>
      <c r="F170" s="542"/>
      <c r="G170" s="542"/>
      <c r="H170" s="542"/>
      <c r="I170" s="542"/>
      <c r="J170" s="542"/>
      <c r="K170" s="542"/>
      <c r="L170" s="542"/>
      <c r="M170" s="542"/>
      <c r="N170" s="542"/>
      <c r="O170" s="542"/>
      <c r="P170" s="542"/>
      <c r="Q170" s="542"/>
      <c r="R170" s="542"/>
      <c r="S170" s="542"/>
      <c r="T170" s="542"/>
      <c r="U170" s="542"/>
      <c r="V170" s="542"/>
      <c r="W170" s="542"/>
      <c r="X170" s="542"/>
      <c r="Y170" s="542"/>
      <c r="Z170" s="542"/>
      <c r="AA170" s="542"/>
      <c r="AB170" s="542"/>
      <c r="AC170" s="542"/>
      <c r="AD170" s="542"/>
      <c r="AE170" s="542"/>
      <c r="AF170" s="542"/>
      <c r="AG170" s="542"/>
      <c r="AH170" s="542"/>
      <c r="AI170" s="542"/>
      <c r="AJ170" s="542"/>
      <c r="AK170" s="542"/>
      <c r="AL170" s="542"/>
      <c r="AM170" s="542"/>
      <c r="AN170" s="543"/>
      <c r="AO170" s="544"/>
      <c r="AP170" s="4"/>
    </row>
    <row r="171" spans="1:42" ht="30" customHeight="1" x14ac:dyDescent="0.2">
      <c r="A171" s="1"/>
      <c r="B171" s="545" t="s">
        <v>361</v>
      </c>
      <c r="C171" s="546"/>
      <c r="D171" s="546"/>
      <c r="E171" s="546"/>
      <c r="F171" s="546"/>
      <c r="G171" s="546"/>
      <c r="H171" s="546"/>
      <c r="I171" s="546"/>
      <c r="J171" s="546"/>
      <c r="K171" s="546"/>
      <c r="L171" s="546"/>
      <c r="M171" s="546"/>
      <c r="N171" s="546"/>
      <c r="O171" s="546"/>
      <c r="P171" s="546"/>
      <c r="Q171" s="546"/>
      <c r="R171" s="546"/>
      <c r="S171" s="546"/>
      <c r="T171" s="546"/>
      <c r="U171" s="546"/>
      <c r="V171" s="546"/>
      <c r="W171" s="546"/>
      <c r="X171" s="546"/>
      <c r="Y171" s="546"/>
      <c r="Z171" s="546"/>
      <c r="AA171" s="546"/>
      <c r="AB171" s="546"/>
      <c r="AC171" s="546"/>
      <c r="AD171" s="546"/>
      <c r="AE171" s="546"/>
      <c r="AF171" s="546"/>
      <c r="AG171" s="546"/>
      <c r="AH171" s="546"/>
      <c r="AI171" s="546"/>
      <c r="AJ171" s="546"/>
      <c r="AK171" s="546"/>
      <c r="AL171" s="546"/>
      <c r="AM171" s="546"/>
      <c r="AN171" s="547"/>
      <c r="AO171" s="547"/>
      <c r="AP171" s="4"/>
    </row>
    <row r="172" spans="1:42" x14ac:dyDescent="0.2">
      <c r="A172" s="1"/>
      <c r="B172" s="90"/>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91"/>
      <c r="AP172" s="4"/>
    </row>
    <row r="173" spans="1:42" x14ac:dyDescent="0.2">
      <c r="B173" s="114"/>
      <c r="C173" s="115"/>
      <c r="D173" s="114"/>
      <c r="E173" s="114"/>
      <c r="F173" s="116"/>
      <c r="G173" s="117"/>
      <c r="H173" s="118"/>
      <c r="I173" s="119"/>
      <c r="J173" s="11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c r="AG173" s="119"/>
      <c r="AH173" s="119"/>
      <c r="AI173" s="119"/>
      <c r="AJ173" s="119"/>
      <c r="AK173" s="119"/>
      <c r="AL173" s="119"/>
      <c r="AM173" s="119"/>
      <c r="AN173" s="119"/>
      <c r="AO173" s="119"/>
    </row>
    <row r="174" spans="1:42" ht="14.25" x14ac:dyDescent="0.2">
      <c r="B174" s="120"/>
      <c r="C174" s="442" t="s">
        <v>359</v>
      </c>
      <c r="D174" s="442"/>
      <c r="E174" s="442"/>
      <c r="F174" s="442"/>
      <c r="G174" s="120"/>
      <c r="H174" s="121"/>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443" t="s">
        <v>342</v>
      </c>
      <c r="AE174" s="443"/>
      <c r="AF174" s="443"/>
      <c r="AG174" s="443"/>
      <c r="AH174" s="443"/>
      <c r="AI174" s="443"/>
      <c r="AJ174" s="443"/>
      <c r="AK174" s="144"/>
      <c r="AL174" s="144"/>
      <c r="AM174" s="120"/>
      <c r="AN174" s="120"/>
      <c r="AO174" s="120"/>
    </row>
    <row r="175" spans="1:42" x14ac:dyDescent="0.2">
      <c r="B175" s="120"/>
      <c r="C175" s="120"/>
      <c r="D175" s="120"/>
      <c r="E175" s="120"/>
      <c r="F175" s="120"/>
      <c r="G175" s="120"/>
      <c r="H175" s="121"/>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c r="AG175" s="120"/>
      <c r="AH175" s="120"/>
      <c r="AI175" s="120"/>
      <c r="AJ175" s="120"/>
      <c r="AK175" s="120"/>
      <c r="AL175" s="120"/>
      <c r="AM175" s="120"/>
      <c r="AN175" s="120"/>
      <c r="AO175" s="120"/>
    </row>
    <row r="176" spans="1:42" x14ac:dyDescent="0.2">
      <c r="B176" s="120"/>
      <c r="C176" s="326" t="s">
        <v>357</v>
      </c>
      <c r="D176" s="120"/>
      <c r="E176" s="120"/>
      <c r="F176" s="120"/>
      <c r="G176" s="120"/>
      <c r="H176" s="121"/>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120"/>
      <c r="AE176" s="120"/>
      <c r="AF176" s="120"/>
      <c r="AG176" s="120"/>
      <c r="AH176" s="120"/>
      <c r="AI176" s="120"/>
      <c r="AJ176" s="120"/>
      <c r="AK176" s="120"/>
      <c r="AL176" s="120"/>
      <c r="AM176" s="120"/>
      <c r="AN176" s="120"/>
      <c r="AO176" s="120"/>
    </row>
    <row r="177" spans="2:41" x14ac:dyDescent="0.2">
      <c r="B177" s="120"/>
      <c r="C177" s="326" t="s">
        <v>358</v>
      </c>
      <c r="D177" s="120"/>
      <c r="E177" s="120"/>
      <c r="F177" s="120"/>
      <c r="G177" s="120"/>
      <c r="H177" s="121"/>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120"/>
      <c r="AL177" s="120"/>
      <c r="AM177" s="120"/>
      <c r="AN177" s="120"/>
      <c r="AO177" s="120"/>
    </row>
    <row r="178" spans="2:41" x14ac:dyDescent="0.2">
      <c r="B178" s="120"/>
      <c r="C178" s="326"/>
      <c r="D178" s="120"/>
      <c r="E178" s="120"/>
      <c r="F178" s="120"/>
      <c r="G178" s="120"/>
      <c r="H178" s="121"/>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20"/>
      <c r="AH178" s="120"/>
      <c r="AI178" s="120"/>
      <c r="AJ178" s="120"/>
      <c r="AK178" s="120"/>
      <c r="AL178" s="120"/>
      <c r="AM178" s="120"/>
      <c r="AN178" s="120"/>
      <c r="AO178" s="120"/>
    </row>
    <row r="179" spans="2:41" x14ac:dyDescent="0.2">
      <c r="B179" s="113"/>
      <c r="C179" s="113"/>
      <c r="D179" s="113"/>
      <c r="E179" s="113"/>
      <c r="F179" s="113"/>
      <c r="G179" s="113"/>
      <c r="H179" s="122"/>
      <c r="I179" s="113"/>
      <c r="J179" s="113"/>
      <c r="K179" s="113"/>
      <c r="L179" s="113"/>
      <c r="M179" s="113"/>
      <c r="N179" s="113"/>
      <c r="O179" s="113"/>
      <c r="P179" s="113"/>
      <c r="Q179" s="113"/>
      <c r="R179" s="113"/>
      <c r="S179" s="113"/>
      <c r="T179" s="113"/>
      <c r="U179" s="113"/>
      <c r="V179" s="113"/>
      <c r="W179" s="113"/>
      <c r="X179" s="113"/>
      <c r="Y179" s="113"/>
      <c r="Z179" s="113"/>
      <c r="AA179" s="113"/>
      <c r="AB179" s="113"/>
      <c r="AC179" s="113"/>
      <c r="AD179" s="113"/>
      <c r="AE179" s="113"/>
      <c r="AF179" s="113"/>
      <c r="AG179" s="113"/>
      <c r="AH179" s="113"/>
      <c r="AI179" s="113"/>
      <c r="AJ179" s="113"/>
      <c r="AK179" s="113"/>
      <c r="AL179" s="113"/>
      <c r="AM179" s="113"/>
      <c r="AN179" s="113"/>
      <c r="AO179" s="113"/>
    </row>
    <row r="181" spans="2:41" x14ac:dyDescent="0.2">
      <c r="B181" s="216"/>
      <c r="AA181" s="216"/>
    </row>
  </sheetData>
  <sheetProtection password="CC2F" sheet="1" objects="1" scenarios="1" formatRows="0"/>
  <mergeCells count="614">
    <mergeCell ref="U139:W139"/>
    <mergeCell ref="U141:W141"/>
    <mergeCell ref="U147:W147"/>
    <mergeCell ref="U148:W148"/>
    <mergeCell ref="U152:W152"/>
    <mergeCell ref="U99:W99"/>
    <mergeCell ref="U114:W114"/>
    <mergeCell ref="U115:W115"/>
    <mergeCell ref="U116:W116"/>
    <mergeCell ref="U117:W117"/>
    <mergeCell ref="U118:W118"/>
    <mergeCell ref="U120:W120"/>
    <mergeCell ref="U137:W137"/>
    <mergeCell ref="U138:W138"/>
    <mergeCell ref="U30:W30"/>
    <mergeCell ref="U31:W31"/>
    <mergeCell ref="U32:W32"/>
    <mergeCell ref="U33:W33"/>
    <mergeCell ref="U34:W34"/>
    <mergeCell ref="U35:W35"/>
    <mergeCell ref="U36:W36"/>
    <mergeCell ref="U37:W37"/>
    <mergeCell ref="U38:W38"/>
    <mergeCell ref="AJ149:AL149"/>
    <mergeCell ref="X149:Z149"/>
    <mergeCell ref="X150:Z150"/>
    <mergeCell ref="AA150:AC150"/>
    <mergeCell ref="AD150:AF150"/>
    <mergeCell ref="AM150:AO150"/>
    <mergeCell ref="I169:AO169"/>
    <mergeCell ref="B170:AO170"/>
    <mergeCell ref="B171:AO171"/>
    <mergeCell ref="I155:AO155"/>
    <mergeCell ref="I157:AO157"/>
    <mergeCell ref="I158:AO158"/>
    <mergeCell ref="I159:AO159"/>
    <mergeCell ref="I160:AO160"/>
    <mergeCell ref="I161:AO161"/>
    <mergeCell ref="I163:AO163"/>
    <mergeCell ref="I165:AO165"/>
    <mergeCell ref="I167:AO167"/>
    <mergeCell ref="B167:G167"/>
    <mergeCell ref="B156:G156"/>
    <mergeCell ref="I156:AO156"/>
    <mergeCell ref="B160:G160"/>
    <mergeCell ref="B155:G155"/>
    <mergeCell ref="B157:G157"/>
    <mergeCell ref="AM145:AO145"/>
    <mergeCell ref="AM146:AO146"/>
    <mergeCell ref="AM147:AO147"/>
    <mergeCell ref="AM148:AO148"/>
    <mergeCell ref="AM149:AO149"/>
    <mergeCell ref="I147:K147"/>
    <mergeCell ref="L147:N147"/>
    <mergeCell ref="O147:Q147"/>
    <mergeCell ref="R147:T147"/>
    <mergeCell ref="X147:Z147"/>
    <mergeCell ref="AA147:AC147"/>
    <mergeCell ref="AD147:AF147"/>
    <mergeCell ref="I148:K148"/>
    <mergeCell ref="I149:K149"/>
    <mergeCell ref="L149:N149"/>
    <mergeCell ref="O148:Q148"/>
    <mergeCell ref="R148:T148"/>
    <mergeCell ref="X148:Z148"/>
    <mergeCell ref="AA148:AC148"/>
    <mergeCell ref="AD148:AF148"/>
    <mergeCell ref="AG148:AI148"/>
    <mergeCell ref="AJ148:AL148"/>
    <mergeCell ref="AD149:AF149"/>
    <mergeCell ref="AG149:AI149"/>
    <mergeCell ref="F46:G46"/>
    <mergeCell ref="F47:G47"/>
    <mergeCell ref="B46:E46"/>
    <mergeCell ref="B47:E47"/>
    <mergeCell ref="B24:B45"/>
    <mergeCell ref="C24:C26"/>
    <mergeCell ref="D24:D45"/>
    <mergeCell ref="E24:E45"/>
    <mergeCell ref="I16:K16"/>
    <mergeCell ref="I17:K17"/>
    <mergeCell ref="I18:K18"/>
    <mergeCell ref="I20:K20"/>
    <mergeCell ref="I21:K21"/>
    <mergeCell ref="B17:E17"/>
    <mergeCell ref="B18:E18"/>
    <mergeCell ref="C27:C29"/>
    <mergeCell ref="C30:C34"/>
    <mergeCell ref="C35:C42"/>
    <mergeCell ref="C43:C45"/>
    <mergeCell ref="B23:AO23"/>
    <mergeCell ref="L20:N20"/>
    <mergeCell ref="B19:G19"/>
    <mergeCell ref="I19:K19"/>
    <mergeCell ref="L19:N19"/>
    <mergeCell ref="B71:G71"/>
    <mergeCell ref="B100:G100"/>
    <mergeCell ref="B121:G121"/>
    <mergeCell ref="B142:G142"/>
    <mergeCell ref="B153:G153"/>
    <mergeCell ref="B165:G165"/>
    <mergeCell ref="B163:G163"/>
    <mergeCell ref="B51:B68"/>
    <mergeCell ref="C51:C68"/>
    <mergeCell ref="D51:D68"/>
    <mergeCell ref="E51:E68"/>
    <mergeCell ref="F69:G69"/>
    <mergeCell ref="F70:G70"/>
    <mergeCell ref="B69:E69"/>
    <mergeCell ref="B70:E70"/>
    <mergeCell ref="F98:G98"/>
    <mergeCell ref="F99:G99"/>
    <mergeCell ref="B98:E98"/>
    <mergeCell ref="B99:E99"/>
    <mergeCell ref="E124:E139"/>
    <mergeCell ref="C137:C139"/>
    <mergeCell ref="F140:G140"/>
    <mergeCell ref="B73:AO73"/>
    <mergeCell ref="B144:AO144"/>
    <mergeCell ref="B74:B97"/>
    <mergeCell ref="C74:C97"/>
    <mergeCell ref="D74:D97"/>
    <mergeCell ref="E74:E97"/>
    <mergeCell ref="B103:B118"/>
    <mergeCell ref="C103:C113"/>
    <mergeCell ref="D103:D118"/>
    <mergeCell ref="E103:E118"/>
    <mergeCell ref="C114:C118"/>
    <mergeCell ref="B102:AO102"/>
    <mergeCell ref="AM103:AO103"/>
    <mergeCell ref="AM99:AO99"/>
    <mergeCell ref="I100:AO100"/>
    <mergeCell ref="AM104:AO104"/>
    <mergeCell ref="AM105:AO105"/>
    <mergeCell ref="AM106:AO106"/>
    <mergeCell ref="I99:K99"/>
    <mergeCell ref="L99:N99"/>
    <mergeCell ref="O99:Q99"/>
    <mergeCell ref="R99:T99"/>
    <mergeCell ref="X99:Z99"/>
    <mergeCell ref="AA99:AC99"/>
    <mergeCell ref="AD99:AF99"/>
    <mergeCell ref="AG99:AI99"/>
    <mergeCell ref="F119:G119"/>
    <mergeCell ref="F120:G120"/>
    <mergeCell ref="B119:E119"/>
    <mergeCell ref="B120:E120"/>
    <mergeCell ref="F141:G141"/>
    <mergeCell ref="B140:E140"/>
    <mergeCell ref="B141:E141"/>
    <mergeCell ref="B124:B139"/>
    <mergeCell ref="C124:C136"/>
    <mergeCell ref="D124:D139"/>
    <mergeCell ref="B123:AO123"/>
    <mergeCell ref="AM124:AO124"/>
    <mergeCell ref="AM125:AO125"/>
    <mergeCell ref="AM128:AO128"/>
    <mergeCell ref="AM129:AO129"/>
    <mergeCell ref="AM130:AO130"/>
    <mergeCell ref="AM131:AO131"/>
    <mergeCell ref="AM139:AO139"/>
    <mergeCell ref="I139:K139"/>
    <mergeCell ref="L139:N139"/>
    <mergeCell ref="O139:Q139"/>
    <mergeCell ref="R137:T137"/>
    <mergeCell ref="X137:Z137"/>
    <mergeCell ref="AA137:AC137"/>
    <mergeCell ref="O152:Q152"/>
    <mergeCell ref="R152:T152"/>
    <mergeCell ref="X152:Z152"/>
    <mergeCell ref="AA152:AC152"/>
    <mergeCell ref="AD152:AF152"/>
    <mergeCell ref="AG152:AI152"/>
    <mergeCell ref="AJ152:AL152"/>
    <mergeCell ref="AM152:AO152"/>
    <mergeCell ref="I153:AO153"/>
    <mergeCell ref="I152:K152"/>
    <mergeCell ref="L152:N152"/>
    <mergeCell ref="C174:F174"/>
    <mergeCell ref="AD174:AJ174"/>
    <mergeCell ref="B20:E21"/>
    <mergeCell ref="F20:F21"/>
    <mergeCell ref="G20:G21"/>
    <mergeCell ref="H20:H21"/>
    <mergeCell ref="B161:G161"/>
    <mergeCell ref="B158:G158"/>
    <mergeCell ref="B145:B150"/>
    <mergeCell ref="C145:C150"/>
    <mergeCell ref="D145:D150"/>
    <mergeCell ref="E145:E150"/>
    <mergeCell ref="F151:G151"/>
    <mergeCell ref="F152:G152"/>
    <mergeCell ref="B151:E151"/>
    <mergeCell ref="B152:E152"/>
    <mergeCell ref="B169:H169"/>
    <mergeCell ref="B159:G159"/>
    <mergeCell ref="L21:N21"/>
    <mergeCell ref="I30:K30"/>
    <mergeCell ref="I31:K31"/>
    <mergeCell ref="I32:K32"/>
    <mergeCell ref="I33:K33"/>
    <mergeCell ref="I34:K34"/>
    <mergeCell ref="B2:AO2"/>
    <mergeCell ref="B4:AO4"/>
    <mergeCell ref="B6:AO6"/>
    <mergeCell ref="B7:AO7"/>
    <mergeCell ref="B12:AO12"/>
    <mergeCell ref="I15:AO15"/>
    <mergeCell ref="L16:N16"/>
    <mergeCell ref="O16:Q16"/>
    <mergeCell ref="R16:T16"/>
    <mergeCell ref="X16:Z16"/>
    <mergeCell ref="AA16:AC16"/>
    <mergeCell ref="AD16:AF16"/>
    <mergeCell ref="AG16:AI16"/>
    <mergeCell ref="AJ16:AL16"/>
    <mergeCell ref="AM16:AO16"/>
    <mergeCell ref="B14:H14"/>
    <mergeCell ref="B15:H15"/>
    <mergeCell ref="B16:H16"/>
    <mergeCell ref="B8:AO8"/>
    <mergeCell ref="B9:AO9"/>
    <mergeCell ref="B10:AO10"/>
    <mergeCell ref="U16:W16"/>
    <mergeCell ref="L17:N17"/>
    <mergeCell ref="O17:Q17"/>
    <mergeCell ref="R17:T17"/>
    <mergeCell ref="X17:Z17"/>
    <mergeCell ref="AA17:AC17"/>
    <mergeCell ref="AD17:AF17"/>
    <mergeCell ref="AG17:AI17"/>
    <mergeCell ref="AJ17:AL17"/>
    <mergeCell ref="AM17:AO17"/>
    <mergeCell ref="U17:W17"/>
    <mergeCell ref="AM21:AO21"/>
    <mergeCell ref="AM19:AO19"/>
    <mergeCell ref="O20:Q20"/>
    <mergeCell ref="R20:T20"/>
    <mergeCell ref="X20:Z20"/>
    <mergeCell ref="AA20:AC20"/>
    <mergeCell ref="AD20:AF20"/>
    <mergeCell ref="AG20:AI20"/>
    <mergeCell ref="AJ20:AL20"/>
    <mergeCell ref="AM20:AO20"/>
    <mergeCell ref="O19:Q19"/>
    <mergeCell ref="R19:T19"/>
    <mergeCell ref="X19:Z19"/>
    <mergeCell ref="AA19:AC19"/>
    <mergeCell ref="AD19:AF19"/>
    <mergeCell ref="AG19:AI19"/>
    <mergeCell ref="O21:Q21"/>
    <mergeCell ref="R21:T21"/>
    <mergeCell ref="X21:Z21"/>
    <mergeCell ref="U19:W19"/>
    <mergeCell ref="U20:W20"/>
    <mergeCell ref="U21:W21"/>
    <mergeCell ref="L18:N18"/>
    <mergeCell ref="O18:Q18"/>
    <mergeCell ref="R18:T18"/>
    <mergeCell ref="X18:Z18"/>
    <mergeCell ref="AA18:AC18"/>
    <mergeCell ref="AD18:AF18"/>
    <mergeCell ref="AG18:AI18"/>
    <mergeCell ref="AJ18:AL18"/>
    <mergeCell ref="AM18:AO18"/>
    <mergeCell ref="U18:W18"/>
    <mergeCell ref="R33:T33"/>
    <mergeCell ref="X33:Z33"/>
    <mergeCell ref="I35:K35"/>
    <mergeCell ref="I36:K36"/>
    <mergeCell ref="I37:K37"/>
    <mergeCell ref="AJ19:AL19"/>
    <mergeCell ref="AA21:AC21"/>
    <mergeCell ref="AD21:AF21"/>
    <mergeCell ref="AG21:AI21"/>
    <mergeCell ref="AJ21:AL21"/>
    <mergeCell ref="R35:T35"/>
    <mergeCell ref="X35:Z35"/>
    <mergeCell ref="AA35:AC35"/>
    <mergeCell ref="AD35:AF35"/>
    <mergeCell ref="R36:T36"/>
    <mergeCell ref="X36:Z36"/>
    <mergeCell ref="AA36:AC36"/>
    <mergeCell ref="AD36:AF36"/>
    <mergeCell ref="L37:N37"/>
    <mergeCell ref="O37:Q37"/>
    <mergeCell ref="R37:T37"/>
    <mergeCell ref="X37:Z37"/>
    <mergeCell ref="AA37:AC37"/>
    <mergeCell ref="AD37:AF37"/>
    <mergeCell ref="I38:K38"/>
    <mergeCell ref="R30:T30"/>
    <mergeCell ref="X30:Z30"/>
    <mergeCell ref="AA30:AC30"/>
    <mergeCell ref="AD30:AF30"/>
    <mergeCell ref="O31:Q31"/>
    <mergeCell ref="R31:T31"/>
    <mergeCell ref="X31:Z31"/>
    <mergeCell ref="AA31:AC31"/>
    <mergeCell ref="AD31:AF31"/>
    <mergeCell ref="R32:T32"/>
    <mergeCell ref="X32:Z32"/>
    <mergeCell ref="AA32:AC32"/>
    <mergeCell ref="AD32:AF32"/>
    <mergeCell ref="L33:N33"/>
    <mergeCell ref="O33:Q33"/>
    <mergeCell ref="AA33:AC33"/>
    <mergeCell ref="AD33:AF33"/>
    <mergeCell ref="R34:T34"/>
    <mergeCell ref="X34:Z34"/>
    <mergeCell ref="AA34:AC34"/>
    <mergeCell ref="AD34:AF34"/>
    <mergeCell ref="L35:N35"/>
    <mergeCell ref="O35:Q35"/>
    <mergeCell ref="I39:K39"/>
    <mergeCell ref="I40:K40"/>
    <mergeCell ref="I41:K41"/>
    <mergeCell ref="I42:K42"/>
    <mergeCell ref="I43:K43"/>
    <mergeCell ref="I44:K44"/>
    <mergeCell ref="I45:K45"/>
    <mergeCell ref="O30:Q30"/>
    <mergeCell ref="L32:N32"/>
    <mergeCell ref="O32:Q32"/>
    <mergeCell ref="L34:N34"/>
    <mergeCell ref="O34:Q34"/>
    <mergeCell ref="L36:N36"/>
    <mergeCell ref="O36:Q36"/>
    <mergeCell ref="L38:N38"/>
    <mergeCell ref="O38:Q38"/>
    <mergeCell ref="L40:N40"/>
    <mergeCell ref="O40:Q40"/>
    <mergeCell ref="L42:N42"/>
    <mergeCell ref="O42:Q42"/>
    <mergeCell ref="L44:N44"/>
    <mergeCell ref="O44:Q44"/>
    <mergeCell ref="L30:N30"/>
    <mergeCell ref="L31:N31"/>
    <mergeCell ref="R38:T38"/>
    <mergeCell ref="X38:Z38"/>
    <mergeCell ref="AA38:AC38"/>
    <mergeCell ref="AD38:AF38"/>
    <mergeCell ref="L39:N39"/>
    <mergeCell ref="O39:Q39"/>
    <mergeCell ref="R39:T39"/>
    <mergeCell ref="X39:Z39"/>
    <mergeCell ref="AA39:AC39"/>
    <mergeCell ref="AD39:AF39"/>
    <mergeCell ref="U39:W39"/>
    <mergeCell ref="R40:T40"/>
    <mergeCell ref="X40:Z40"/>
    <mergeCell ref="AA40:AC40"/>
    <mergeCell ref="AD40:AF40"/>
    <mergeCell ref="L41:N41"/>
    <mergeCell ref="O41:Q41"/>
    <mergeCell ref="R41:T41"/>
    <mergeCell ref="X41:Z41"/>
    <mergeCell ref="AA41:AC41"/>
    <mergeCell ref="AD41:AF41"/>
    <mergeCell ref="U40:W40"/>
    <mergeCell ref="U41:W41"/>
    <mergeCell ref="R42:T42"/>
    <mergeCell ref="X42:Z42"/>
    <mergeCell ref="AA42:AC42"/>
    <mergeCell ref="AD42:AF42"/>
    <mergeCell ref="L43:N43"/>
    <mergeCell ref="O43:Q43"/>
    <mergeCell ref="R43:T43"/>
    <mergeCell ref="X43:Z43"/>
    <mergeCell ref="AA43:AC43"/>
    <mergeCell ref="AD43:AF43"/>
    <mergeCell ref="U42:W42"/>
    <mergeCell ref="U43:W43"/>
    <mergeCell ref="R44:T44"/>
    <mergeCell ref="X44:Z44"/>
    <mergeCell ref="AA44:AC44"/>
    <mergeCell ref="AD44:AF44"/>
    <mergeCell ref="L45:N45"/>
    <mergeCell ref="O45:Q45"/>
    <mergeCell ref="R45:T45"/>
    <mergeCell ref="X45:Z45"/>
    <mergeCell ref="AA45:AC45"/>
    <mergeCell ref="AD45:AF45"/>
    <mergeCell ref="U44:W44"/>
    <mergeCell ref="U45:W45"/>
    <mergeCell ref="AM24:AO24"/>
    <mergeCell ref="AM25:AO25"/>
    <mergeCell ref="AM26:AO26"/>
    <mergeCell ref="AM38:AO38"/>
    <mergeCell ref="AM40:AO40"/>
    <mergeCell ref="AM41:AO41"/>
    <mergeCell ref="AM42:AO42"/>
    <mergeCell ref="AM44:AO44"/>
    <mergeCell ref="AM45:AO45"/>
    <mergeCell ref="I48:AO48"/>
    <mergeCell ref="B50:AO50"/>
    <mergeCell ref="I47:K47"/>
    <mergeCell ref="L47:N47"/>
    <mergeCell ref="O47:Q47"/>
    <mergeCell ref="R47:T47"/>
    <mergeCell ref="X47:Z47"/>
    <mergeCell ref="AA47:AC47"/>
    <mergeCell ref="AD47:AF47"/>
    <mergeCell ref="AG47:AI47"/>
    <mergeCell ref="AJ47:AL47"/>
    <mergeCell ref="AM47:AO47"/>
    <mergeCell ref="B48:G48"/>
    <mergeCell ref="U47:W47"/>
    <mergeCell ref="AM51:AO51"/>
    <mergeCell ref="AM52:AO52"/>
    <mergeCell ref="AM53:AO53"/>
    <mergeCell ref="AM54:AO54"/>
    <mergeCell ref="AM55:AO55"/>
    <mergeCell ref="AM56:AO56"/>
    <mergeCell ref="AM57:AO57"/>
    <mergeCell ref="AM58:AO58"/>
    <mergeCell ref="AM59:AO59"/>
    <mergeCell ref="AM60:AO60"/>
    <mergeCell ref="AM61:AO61"/>
    <mergeCell ref="AM62:AO62"/>
    <mergeCell ref="AM63:AO63"/>
    <mergeCell ref="AM64:AO64"/>
    <mergeCell ref="AM65:AO65"/>
    <mergeCell ref="AM66:AO66"/>
    <mergeCell ref="AM67:AO67"/>
    <mergeCell ref="AM68:AO68"/>
    <mergeCell ref="AM70:AO70"/>
    <mergeCell ref="I71:AO71"/>
    <mergeCell ref="AD63:AF63"/>
    <mergeCell ref="AD62:AF62"/>
    <mergeCell ref="X63:Z63"/>
    <mergeCell ref="AA63:AC63"/>
    <mergeCell ref="X64:Z64"/>
    <mergeCell ref="AA64:AC64"/>
    <mergeCell ref="AG63:AI63"/>
    <mergeCell ref="AJ63:AL63"/>
    <mergeCell ref="AG64:AI64"/>
    <mergeCell ref="AJ64:AL64"/>
    <mergeCell ref="AD64:AF64"/>
    <mergeCell ref="I70:K70"/>
    <mergeCell ref="L70:N70"/>
    <mergeCell ref="O70:Q70"/>
    <mergeCell ref="R70:T70"/>
    <mergeCell ref="X70:Z70"/>
    <mergeCell ref="AA70:AC70"/>
    <mergeCell ref="AD70:AF70"/>
    <mergeCell ref="AG70:AI70"/>
    <mergeCell ref="AJ70:AL70"/>
    <mergeCell ref="U70:W70"/>
    <mergeCell ref="AM96:AO96"/>
    <mergeCell ref="X92:Z92"/>
    <mergeCell ref="AA92:AC92"/>
    <mergeCell ref="AD92:AF92"/>
    <mergeCell ref="AG92:AI92"/>
    <mergeCell ref="AJ92:AL92"/>
    <mergeCell ref="I97:K97"/>
    <mergeCell ref="L97:N97"/>
    <mergeCell ref="O97:Q97"/>
    <mergeCell ref="R97:T97"/>
    <mergeCell ref="X97:Z97"/>
    <mergeCell ref="AA97:AC97"/>
    <mergeCell ref="AD97:AF97"/>
    <mergeCell ref="U97:W97"/>
    <mergeCell ref="AM74:AO74"/>
    <mergeCell ref="AM75:AO75"/>
    <mergeCell ref="AM76:AO76"/>
    <mergeCell ref="AM77:AO77"/>
    <mergeCell ref="AM78:AO78"/>
    <mergeCell ref="AM79:AO79"/>
    <mergeCell ref="AM80:AO80"/>
    <mergeCell ref="AM81:AO81"/>
    <mergeCell ref="AM95:AO95"/>
    <mergeCell ref="AM82:AO82"/>
    <mergeCell ref="AM83:AO83"/>
    <mergeCell ref="AM84:AO84"/>
    <mergeCell ref="AM85:AO85"/>
    <mergeCell ref="AM86:AO86"/>
    <mergeCell ref="AM87:AO87"/>
    <mergeCell ref="AM88:AO88"/>
    <mergeCell ref="AM89:AO89"/>
    <mergeCell ref="AM90:AO90"/>
    <mergeCell ref="AM91:AO91"/>
    <mergeCell ref="AM92:AO92"/>
    <mergeCell ref="AM93:AO93"/>
    <mergeCell ref="AM94:AO94"/>
    <mergeCell ref="I84:K84"/>
    <mergeCell ref="O84:Q84"/>
    <mergeCell ref="R84:T84"/>
    <mergeCell ref="X84:Z84"/>
    <mergeCell ref="AA84:AC84"/>
    <mergeCell ref="AD84:AF84"/>
    <mergeCell ref="AG84:AI84"/>
    <mergeCell ref="AJ84:AL84"/>
    <mergeCell ref="O85:Q85"/>
    <mergeCell ref="R85:T85"/>
    <mergeCell ref="X85:Z85"/>
    <mergeCell ref="AA85:AC85"/>
    <mergeCell ref="AD85:AF85"/>
    <mergeCell ref="AG85:AI85"/>
    <mergeCell ref="AJ85:AL85"/>
    <mergeCell ref="U84:W84"/>
    <mergeCell ref="U85:W85"/>
    <mergeCell ref="O86:Q86"/>
    <mergeCell ref="R86:T86"/>
    <mergeCell ref="X86:Z86"/>
    <mergeCell ref="AA86:AC86"/>
    <mergeCell ref="AD86:AF86"/>
    <mergeCell ref="AG86:AI86"/>
    <mergeCell ref="AJ86:AL86"/>
    <mergeCell ref="I85:K85"/>
    <mergeCell ref="I86:K86"/>
    <mergeCell ref="U86:W86"/>
    <mergeCell ref="X88:Z88"/>
    <mergeCell ref="AA88:AC88"/>
    <mergeCell ref="AD88:AF88"/>
    <mergeCell ref="AG88:AI88"/>
    <mergeCell ref="AJ88:AL88"/>
    <mergeCell ref="X91:Z91"/>
    <mergeCell ref="AA91:AC91"/>
    <mergeCell ref="AD91:AF91"/>
    <mergeCell ref="AG91:AI91"/>
    <mergeCell ref="AJ91:AL91"/>
    <mergeCell ref="AA90:AC90"/>
    <mergeCell ref="AD90:AF90"/>
    <mergeCell ref="AG90:AI90"/>
    <mergeCell ref="AJ90:AL90"/>
    <mergeCell ref="AJ99:AL99"/>
    <mergeCell ref="AM107:AO107"/>
    <mergeCell ref="AM108:AO108"/>
    <mergeCell ref="AM109:AO109"/>
    <mergeCell ref="AM110:AO110"/>
    <mergeCell ref="AM111:AO111"/>
    <mergeCell ref="AM112:AO112"/>
    <mergeCell ref="AM113:AO113"/>
    <mergeCell ref="I120:K120"/>
    <mergeCell ref="L120:N120"/>
    <mergeCell ref="O120:Q120"/>
    <mergeCell ref="R120:T120"/>
    <mergeCell ref="X120:Z120"/>
    <mergeCell ref="AA120:AC120"/>
    <mergeCell ref="AD120:AF120"/>
    <mergeCell ref="AG120:AI120"/>
    <mergeCell ref="AJ120:AL120"/>
    <mergeCell ref="AM120:AO120"/>
    <mergeCell ref="O117:Q117"/>
    <mergeCell ref="R117:T117"/>
    <mergeCell ref="X117:Z117"/>
    <mergeCell ref="AA117:AC117"/>
    <mergeCell ref="AD117:AF117"/>
    <mergeCell ref="I118:K118"/>
    <mergeCell ref="I114:K114"/>
    <mergeCell ref="L114:N114"/>
    <mergeCell ref="O114:Q114"/>
    <mergeCell ref="R114:T114"/>
    <mergeCell ref="X114:Z114"/>
    <mergeCell ref="AA114:AC114"/>
    <mergeCell ref="AD114:AF114"/>
    <mergeCell ref="I115:K115"/>
    <mergeCell ref="L115:N115"/>
    <mergeCell ref="O115:Q115"/>
    <mergeCell ref="R115:T115"/>
    <mergeCell ref="X115:Z115"/>
    <mergeCell ref="AA115:AC115"/>
    <mergeCell ref="AD115:AF115"/>
    <mergeCell ref="R139:T139"/>
    <mergeCell ref="X139:Z139"/>
    <mergeCell ref="AA139:AC139"/>
    <mergeCell ref="AD139:AF139"/>
    <mergeCell ref="AA118:AC118"/>
    <mergeCell ref="AD118:AF118"/>
    <mergeCell ref="AM116:AO116"/>
    <mergeCell ref="I121:AO121"/>
    <mergeCell ref="I116:K116"/>
    <mergeCell ref="L116:N116"/>
    <mergeCell ref="O116:Q116"/>
    <mergeCell ref="AM126:AO126"/>
    <mergeCell ref="AM127:AO127"/>
    <mergeCell ref="L118:N118"/>
    <mergeCell ref="R116:T116"/>
    <mergeCell ref="X116:Z116"/>
    <mergeCell ref="AA116:AC116"/>
    <mergeCell ref="AD116:AF116"/>
    <mergeCell ref="I117:K117"/>
    <mergeCell ref="L117:N117"/>
    <mergeCell ref="O118:Q118"/>
    <mergeCell ref="R118:T118"/>
    <mergeCell ref="X118:Z118"/>
    <mergeCell ref="I138:K138"/>
    <mergeCell ref="L138:N138"/>
    <mergeCell ref="O138:Q138"/>
    <mergeCell ref="I137:K137"/>
    <mergeCell ref="L137:N137"/>
    <mergeCell ref="O137:Q137"/>
    <mergeCell ref="AM132:AO132"/>
    <mergeCell ref="AM133:AO133"/>
    <mergeCell ref="AM134:AO134"/>
    <mergeCell ref="AM135:AO135"/>
    <mergeCell ref="AM136:AO136"/>
    <mergeCell ref="AD137:AF137"/>
    <mergeCell ref="R138:T138"/>
    <mergeCell ref="X138:Z138"/>
    <mergeCell ref="AA138:AC138"/>
    <mergeCell ref="AD138:AF138"/>
    <mergeCell ref="AM141:AO141"/>
    <mergeCell ref="I142:AO142"/>
    <mergeCell ref="I141:K141"/>
    <mergeCell ref="L141:N141"/>
    <mergeCell ref="O141:Q141"/>
    <mergeCell ref="R141:T141"/>
    <mergeCell ref="X141:Z141"/>
    <mergeCell ref="AA141:AC141"/>
    <mergeCell ref="AD141:AF141"/>
    <mergeCell ref="AG141:AI141"/>
    <mergeCell ref="AJ141:AL141"/>
  </mergeCells>
  <phoneticPr fontId="0" type="noConversion"/>
  <conditionalFormatting sqref="J24">
    <cfRule type="expression" dxfId="3276" priority="3942" stopIfTrue="1">
      <formula>AND($H24="X",J17&lt;&gt;0)</formula>
    </cfRule>
  </conditionalFormatting>
  <conditionalFormatting sqref="H24:H29">
    <cfRule type="containsText" dxfId="3275" priority="3939" stopIfTrue="1" operator="containsText" text="X">
      <formula>NOT(ISERROR(SEARCH("X",H24)))</formula>
    </cfRule>
  </conditionalFormatting>
  <conditionalFormatting sqref="H30:H45">
    <cfRule type="containsText" dxfId="3274" priority="3928" stopIfTrue="1" operator="containsText" text="X">
      <formula>NOT(ISERROR(SEARCH("X",H30)))</formula>
    </cfRule>
  </conditionalFormatting>
  <conditionalFormatting sqref="H51">
    <cfRule type="containsText" dxfId="3273" priority="3919" stopIfTrue="1" operator="containsText" text="X">
      <formula>NOT(ISERROR(SEARCH("X",H51)))</formula>
    </cfRule>
  </conditionalFormatting>
  <conditionalFormatting sqref="H52">
    <cfRule type="containsText" dxfId="3272" priority="3918" stopIfTrue="1" operator="containsText" text="X">
      <formula>NOT(ISERROR(SEARCH("X",H52)))</formula>
    </cfRule>
  </conditionalFormatting>
  <conditionalFormatting sqref="H53:H67">
    <cfRule type="containsText" dxfId="3271" priority="3917" stopIfTrue="1" operator="containsText" text="X">
      <formula>NOT(ISERROR(SEARCH("X",H53)))</formula>
    </cfRule>
  </conditionalFormatting>
  <conditionalFormatting sqref="H68">
    <cfRule type="containsText" dxfId="3270" priority="3916" stopIfTrue="1" operator="containsText" text="X">
      <formula>NOT(ISERROR(SEARCH("X",H68)))</formula>
    </cfRule>
  </conditionalFormatting>
  <conditionalFormatting sqref="H74">
    <cfRule type="containsText" dxfId="3269" priority="3906" stopIfTrue="1" operator="containsText" text="X">
      <formula>NOT(ISERROR(SEARCH("X",H74)))</formula>
    </cfRule>
  </conditionalFormatting>
  <conditionalFormatting sqref="H75">
    <cfRule type="containsText" dxfId="3268" priority="3905" stopIfTrue="1" operator="containsText" text="X">
      <formula>NOT(ISERROR(SEARCH("X",H75)))</formula>
    </cfRule>
  </conditionalFormatting>
  <conditionalFormatting sqref="H76:H83">
    <cfRule type="containsText" dxfId="3267" priority="3900" stopIfTrue="1" operator="containsText" text="X">
      <formula>NOT(ISERROR(SEARCH("X",H76)))</formula>
    </cfRule>
  </conditionalFormatting>
  <conditionalFormatting sqref="H84:H86 H88 H91:H97">
    <cfRule type="containsText" dxfId="3266" priority="3897" stopIfTrue="1" operator="containsText" text="X">
      <formula>NOT(ISERROR(SEARCH("X",H84)))</formula>
    </cfRule>
  </conditionalFormatting>
  <conditionalFormatting sqref="H87">
    <cfRule type="containsText" dxfId="3265" priority="3895" stopIfTrue="1" operator="containsText" text="X">
      <formula>NOT(ISERROR(SEARCH("X",H87)))</formula>
    </cfRule>
  </conditionalFormatting>
  <conditionalFormatting sqref="H89">
    <cfRule type="containsText" dxfId="3264" priority="3892" stopIfTrue="1" operator="containsText" text="X">
      <formula>NOT(ISERROR(SEARCH("X",H89)))</formula>
    </cfRule>
  </conditionalFormatting>
  <conditionalFormatting sqref="H90">
    <cfRule type="containsText" dxfId="3263" priority="3888" stopIfTrue="1" operator="containsText" text="X">
      <formula>NOT(ISERROR(SEARCH("X",H90)))</formula>
    </cfRule>
  </conditionalFormatting>
  <conditionalFormatting sqref="H103">
    <cfRule type="containsText" dxfId="3262" priority="3880" stopIfTrue="1" operator="containsText" text="X">
      <formula>NOT(ISERROR(SEARCH("X",H103)))</formula>
    </cfRule>
  </conditionalFormatting>
  <conditionalFormatting sqref="H104">
    <cfRule type="containsText" dxfId="3261" priority="3879" stopIfTrue="1" operator="containsText" text="X">
      <formula>NOT(ISERROR(SEARCH("X",H104)))</formula>
    </cfRule>
  </conditionalFormatting>
  <conditionalFormatting sqref="H105:H113">
    <cfRule type="containsText" dxfId="3260" priority="3874" stopIfTrue="1" operator="containsText" text="X">
      <formula>NOT(ISERROR(SEARCH("X",H105)))</formula>
    </cfRule>
  </conditionalFormatting>
  <conditionalFormatting sqref="H114:H118">
    <cfRule type="containsText" dxfId="3259" priority="3867" stopIfTrue="1" operator="containsText" text="X">
      <formula>NOT(ISERROR(SEARCH("X",H114)))</formula>
    </cfRule>
  </conditionalFormatting>
  <conditionalFormatting sqref="H124:H125">
    <cfRule type="containsText" dxfId="3258" priority="3861" stopIfTrue="1" operator="containsText" text="X">
      <formula>NOT(ISERROR(SEARCH("X",H124)))</formula>
    </cfRule>
  </conditionalFormatting>
  <conditionalFormatting sqref="H126:H136">
    <cfRule type="containsText" dxfId="3257" priority="3858" stopIfTrue="1" operator="containsText" text="X">
      <formula>NOT(ISERROR(SEARCH("X",H126)))</formula>
    </cfRule>
  </conditionalFormatting>
  <conditionalFormatting sqref="H137:H139">
    <cfRule type="containsText" dxfId="3256" priority="3855" stopIfTrue="1" operator="containsText" text="X">
      <formula>NOT(ISERROR(SEARCH("X",H137)))</formula>
    </cfRule>
  </conditionalFormatting>
  <conditionalFormatting sqref="H145:H146">
    <cfRule type="containsText" dxfId="3255" priority="3851" stopIfTrue="1" operator="containsText" text="X">
      <formula>NOT(ISERROR(SEARCH("X",H145)))</formula>
    </cfRule>
  </conditionalFormatting>
  <conditionalFormatting sqref="H147:H150">
    <cfRule type="containsText" dxfId="3254" priority="3849" stopIfTrue="1" operator="containsText" text="X">
      <formula>NOT(ISERROR(SEARCH("X",H147)))</formula>
    </cfRule>
  </conditionalFormatting>
  <conditionalFormatting sqref="K24">
    <cfRule type="expression" dxfId="3253" priority="3774">
      <formula>AND($H24="X",I$17&lt;&gt;0)</formula>
    </cfRule>
    <cfRule type="expression" dxfId="3252" priority="3775">
      <formula>AND(J24&lt;&gt;0,I$17&lt;&gt;0)</formula>
    </cfRule>
    <cfRule type="expression" dxfId="3251" priority="3776">
      <formula>OR(J24=0,I$17=0)</formula>
    </cfRule>
  </conditionalFormatting>
  <conditionalFormatting sqref="N24">
    <cfRule type="expression" dxfId="3250" priority="3768">
      <formula>AND($H24="X",L$17&lt;&gt;0)</formula>
    </cfRule>
    <cfRule type="expression" dxfId="3249" priority="3769">
      <formula>AND(M24&lt;&gt;0,L$17&lt;&gt;0)</formula>
    </cfRule>
    <cfRule type="expression" dxfId="3248" priority="3770">
      <formula>OR(M24=0,L$17=0)</formula>
    </cfRule>
  </conditionalFormatting>
  <conditionalFormatting sqref="Q24 AI24 AC24 AF24 Z24 T24">
    <cfRule type="expression" dxfId="3247" priority="3765">
      <formula>AND($H$24="X",O$17&lt;&gt;0)</formula>
    </cfRule>
    <cfRule type="expression" dxfId="3246" priority="3766">
      <formula>AND(P24&lt;&gt;0,O$17&lt;&gt;0)</formula>
    </cfRule>
    <cfRule type="expression" dxfId="3245" priority="3767">
      <formula>OR(P24=0,O$17=0)</formula>
    </cfRule>
  </conditionalFormatting>
  <conditionalFormatting sqref="AL24">
    <cfRule type="expression" dxfId="3244" priority="3762">
      <formula>AND($H$24="X",AJ$17&lt;&gt;0)</formula>
    </cfRule>
    <cfRule type="expression" dxfId="3243" priority="3763">
      <formula>AND(AK24&lt;&gt;0,AJ$17&lt;&gt;0)</formula>
    </cfRule>
    <cfRule type="expression" dxfId="3242" priority="3764">
      <formula>OR(AK24=0,AJ$17=0)</formula>
    </cfRule>
  </conditionalFormatting>
  <conditionalFormatting sqref="J25">
    <cfRule type="expression" dxfId="3241" priority="3761" stopIfTrue="1">
      <formula>AND($H25="X",J18&lt;&gt;0)</formula>
    </cfRule>
  </conditionalFormatting>
  <conditionalFormatting sqref="K25">
    <cfRule type="expression" dxfId="3240" priority="3749">
      <formula>AND($H$25="X",I$17&lt;&gt;0)</formula>
    </cfRule>
    <cfRule type="expression" dxfId="3239" priority="3750">
      <formula>AND(J25&lt;&gt;0,I$17&lt;&gt;0)</formula>
    </cfRule>
    <cfRule type="expression" dxfId="3238" priority="3751">
      <formula>OR(J25=0,I$17=0)</formula>
    </cfRule>
  </conditionalFormatting>
  <conditionalFormatting sqref="N25">
    <cfRule type="expression" dxfId="3237" priority="3746">
      <formula>AND($H$25="X",L$17&lt;&gt;0)</formula>
    </cfRule>
    <cfRule type="expression" dxfId="3236" priority="3747">
      <formula>AND(M25&lt;&gt;0,L$17&lt;&gt;0)</formula>
    </cfRule>
    <cfRule type="expression" dxfId="3235" priority="3748">
      <formula>OR(M25=0,L$17=0)</formula>
    </cfRule>
  </conditionalFormatting>
  <conditionalFormatting sqref="Q25">
    <cfRule type="expression" dxfId="3234" priority="3743">
      <formula>AND($H$25="X",O$17&lt;&gt;0)</formula>
    </cfRule>
    <cfRule type="expression" dxfId="3233" priority="3744">
      <formula>AND(P25&lt;&gt;0,O$17&lt;&gt;0)</formula>
    </cfRule>
    <cfRule type="expression" dxfId="3232" priority="3745">
      <formula>OR(P25=0,O$17=0)</formula>
    </cfRule>
  </conditionalFormatting>
  <conditionalFormatting sqref="T25">
    <cfRule type="expression" dxfId="3231" priority="3740">
      <formula>AND($H$25="X",R$17&lt;&gt;0)</formula>
    </cfRule>
    <cfRule type="expression" dxfId="3230" priority="3741">
      <formula>AND(S25&lt;&gt;0,R$17&lt;&gt;0)</formula>
    </cfRule>
    <cfRule type="expression" dxfId="3229" priority="3742">
      <formula>OR(S25=0,R$17=0)</formula>
    </cfRule>
  </conditionalFormatting>
  <conditionalFormatting sqref="Z25">
    <cfRule type="expression" dxfId="3228" priority="3737">
      <formula>AND($H$25="X",X$17&lt;&gt;0)</formula>
    </cfRule>
    <cfRule type="expression" dxfId="3227" priority="3738">
      <formula>AND(Y25&lt;&gt;0,X$17&lt;&gt;0)</formula>
    </cfRule>
    <cfRule type="expression" dxfId="3226" priority="3739">
      <formula>OR(Y25=0,X$17=0)</formula>
    </cfRule>
  </conditionalFormatting>
  <conditionalFormatting sqref="AC25">
    <cfRule type="expression" dxfId="3225" priority="3734">
      <formula>AND($H$25="X",AA$17&lt;&gt;0)</formula>
    </cfRule>
    <cfRule type="expression" dxfId="3224" priority="3735">
      <formula>AND(AB25&lt;&gt;0,AA$17&lt;&gt;0)</formula>
    </cfRule>
    <cfRule type="expression" dxfId="3223" priority="3736">
      <formula>OR(AB25=0,AA$17=0)</formula>
    </cfRule>
  </conditionalFormatting>
  <conditionalFormatting sqref="AF25">
    <cfRule type="expression" dxfId="3222" priority="3731">
      <formula>AND($H$25="X",AD$17&lt;&gt;0)</formula>
    </cfRule>
    <cfRule type="expression" dxfId="3221" priority="3732">
      <formula>AND(AE25&lt;&gt;0,AD$17&lt;&gt;0)</formula>
    </cfRule>
    <cfRule type="expression" dxfId="3220" priority="3733">
      <formula>OR(AE25=0,AD$17=0)</formula>
    </cfRule>
  </conditionalFormatting>
  <conditionalFormatting sqref="AI25">
    <cfRule type="expression" dxfId="3219" priority="3728">
      <formula>AND($H$25="X",AG$17&lt;&gt;0)</formula>
    </cfRule>
    <cfRule type="expression" dxfId="3218" priority="3729">
      <formula>AND(AH25&lt;&gt;0,AG$17&lt;&gt;0)</formula>
    </cfRule>
    <cfRule type="expression" dxfId="3217" priority="3730">
      <formula>OR(AH25=0,AG$17=0)</formula>
    </cfRule>
  </conditionalFormatting>
  <conditionalFormatting sqref="AL25">
    <cfRule type="expression" dxfId="3216" priority="3725">
      <formula>AND($H$25="X",AJ$17&lt;&gt;0)</formula>
    </cfRule>
    <cfRule type="expression" dxfId="3215" priority="3726">
      <formula>AND(AK25&lt;&gt;0,AJ$17&lt;&gt;0)</formula>
    </cfRule>
    <cfRule type="expression" dxfId="3214" priority="3727">
      <formula>OR(AK25=0,AJ$17=0)</formula>
    </cfRule>
  </conditionalFormatting>
  <conditionalFormatting sqref="K26">
    <cfRule type="expression" dxfId="3213" priority="3722">
      <formula>AND($H$26="X",I$17&lt;&gt;0)</formula>
    </cfRule>
    <cfRule type="expression" dxfId="3212" priority="3723">
      <formula>AND(J26&lt;&gt;0,I$17&lt;&gt;0)</formula>
    </cfRule>
    <cfRule type="expression" dxfId="3211" priority="3724">
      <formula>OR(J26=0,I$17=0)</formula>
    </cfRule>
  </conditionalFormatting>
  <conditionalFormatting sqref="K27">
    <cfRule type="expression" dxfId="3210" priority="3719">
      <formula>AND($H$27="X",I$17&lt;&gt;0)</formula>
    </cfRule>
    <cfRule type="expression" dxfId="3209" priority="3720">
      <formula>AND(J27&lt;&gt;0,I$17&lt;&gt;0)</formula>
    </cfRule>
    <cfRule type="expression" dxfId="3208" priority="3721">
      <formula>OR(J27=0,I$17=0)</formula>
    </cfRule>
  </conditionalFormatting>
  <conditionalFormatting sqref="K28">
    <cfRule type="expression" dxfId="3207" priority="3716">
      <formula>AND($H$28="X",I$17&lt;&gt;0)</formula>
    </cfRule>
    <cfRule type="expression" dxfId="3206" priority="3717">
      <formula>AND(J28&lt;&gt;0,I$17&lt;&gt;0)</formula>
    </cfRule>
    <cfRule type="expression" dxfId="3205" priority="3718">
      <formula>OR(J28=0,I$17=0)</formula>
    </cfRule>
  </conditionalFormatting>
  <conditionalFormatting sqref="K29">
    <cfRule type="expression" dxfId="3204" priority="3713">
      <formula>AND($H$29="X",I$17&lt;&gt;0)</formula>
    </cfRule>
    <cfRule type="expression" dxfId="3203" priority="3714">
      <formula>AND(J29&lt;&gt;0,I$17&lt;&gt;0)</formula>
    </cfRule>
    <cfRule type="expression" dxfId="3202" priority="3715">
      <formula>OR(J29=0,I$17=0)</formula>
    </cfRule>
  </conditionalFormatting>
  <conditionalFormatting sqref="N26">
    <cfRule type="expression" dxfId="3201" priority="3710">
      <formula>AND($H26="X",L$17&lt;&gt;0)</formula>
    </cfRule>
    <cfRule type="expression" dxfId="3200" priority="3711">
      <formula>AND(M26&lt;&gt;0,L$17&lt;&gt;0)</formula>
    </cfRule>
    <cfRule type="expression" dxfId="3199" priority="3712">
      <formula>OR(M26=0,L$17=0)</formula>
    </cfRule>
  </conditionalFormatting>
  <conditionalFormatting sqref="N27">
    <cfRule type="expression" dxfId="3198" priority="3707">
      <formula>AND($H27="X",L$17&lt;&gt;0)</formula>
    </cfRule>
    <cfRule type="expression" dxfId="3197" priority="3708">
      <formula>AND(M27&lt;&gt;0,L$17&lt;&gt;0)</formula>
    </cfRule>
    <cfRule type="expression" dxfId="3196" priority="3709">
      <formula>OR(M27=0,L$17=0)</formula>
    </cfRule>
  </conditionalFormatting>
  <conditionalFormatting sqref="N28">
    <cfRule type="expression" dxfId="3195" priority="3704">
      <formula>AND($H28="X",L$17&lt;&gt;0)</formula>
    </cfRule>
    <cfRule type="expression" dxfId="3194" priority="3705">
      <formula>AND(M28&lt;&gt;0,L$17&lt;&gt;0)</formula>
    </cfRule>
    <cfRule type="expression" dxfId="3193" priority="3706">
      <formula>OR(M28=0,L$17=0)</formula>
    </cfRule>
  </conditionalFormatting>
  <conditionalFormatting sqref="N29">
    <cfRule type="expression" dxfId="3192" priority="3701">
      <formula>AND($H29="X",L$17&lt;&gt;0)</formula>
    </cfRule>
    <cfRule type="expression" dxfId="3191" priority="3702">
      <formula>AND(M29&lt;&gt;0,L$17&lt;&gt;0)</formula>
    </cfRule>
    <cfRule type="expression" dxfId="3190" priority="3703">
      <formula>OR(M29=0,L$17=0)</formula>
    </cfRule>
  </conditionalFormatting>
  <conditionalFormatting sqref="Q26">
    <cfRule type="expression" dxfId="3189" priority="3698">
      <formula>AND($H26="X",O$17&lt;&gt;0)</formula>
    </cfRule>
    <cfRule type="expression" dxfId="3188" priority="3699">
      <formula>AND(P26&lt;&gt;0,O$17&lt;&gt;0)</formula>
    </cfRule>
    <cfRule type="expression" dxfId="3187" priority="3700">
      <formula>OR(P26=0,O$17=0)</formula>
    </cfRule>
  </conditionalFormatting>
  <conditionalFormatting sqref="Q27">
    <cfRule type="expression" dxfId="3186" priority="3695">
      <formula>AND($H27="X",O$17&lt;&gt;0)</formula>
    </cfRule>
    <cfRule type="expression" dxfId="3185" priority="3696">
      <formula>AND(P27&lt;&gt;0,O$17&lt;&gt;0)</formula>
    </cfRule>
    <cfRule type="expression" dxfId="3184" priority="3697">
      <formula>OR(P27=0,O$17=0)</formula>
    </cfRule>
  </conditionalFormatting>
  <conditionalFormatting sqref="Q28">
    <cfRule type="expression" dxfId="3183" priority="3692">
      <formula>AND($H28="X",O$17&lt;&gt;0)</formula>
    </cfRule>
    <cfRule type="expression" dxfId="3182" priority="3693">
      <formula>AND(P28&lt;&gt;0,O$17&lt;&gt;0)</formula>
    </cfRule>
    <cfRule type="expression" dxfId="3181" priority="3694">
      <formula>OR(P28=0,O$17=0)</formula>
    </cfRule>
  </conditionalFormatting>
  <conditionalFormatting sqref="Q29">
    <cfRule type="expression" dxfId="3180" priority="3689">
      <formula>AND($H29="X",O$17&lt;&gt;0)</formula>
    </cfRule>
    <cfRule type="expression" dxfId="3179" priority="3690">
      <formula>AND(P29&lt;&gt;0,O$17&lt;&gt;0)</formula>
    </cfRule>
    <cfRule type="expression" dxfId="3178" priority="3691">
      <formula>OR(P29=0,O$17=0)</formula>
    </cfRule>
  </conditionalFormatting>
  <conditionalFormatting sqref="T26">
    <cfRule type="expression" dxfId="3177" priority="3686">
      <formula>AND($H26="X",R$17&lt;&gt;0)</formula>
    </cfRule>
    <cfRule type="expression" dxfId="3176" priority="3687">
      <formula>AND(S26&lt;&gt;0,R$17&lt;&gt;0)</formula>
    </cfRule>
    <cfRule type="expression" dxfId="3175" priority="3688">
      <formula>OR(S26=0,R$17=0)</formula>
    </cfRule>
  </conditionalFormatting>
  <conditionalFormatting sqref="T27">
    <cfRule type="expression" dxfId="3174" priority="3683">
      <formula>AND($H27="X",R$17&lt;&gt;0)</formula>
    </cfRule>
    <cfRule type="expression" dxfId="3173" priority="3684">
      <formula>AND(S27&lt;&gt;0,R$17&lt;&gt;0)</formula>
    </cfRule>
    <cfRule type="expression" dxfId="3172" priority="3685">
      <formula>OR(S27=0,R$17=0)</formula>
    </cfRule>
  </conditionalFormatting>
  <conditionalFormatting sqref="T28">
    <cfRule type="expression" dxfId="3171" priority="3680">
      <formula>AND($H28="X",R$17&lt;&gt;0)</formula>
    </cfRule>
    <cfRule type="expression" dxfId="3170" priority="3681">
      <formula>AND(S28&lt;&gt;0,R$17&lt;&gt;0)</formula>
    </cfRule>
    <cfRule type="expression" dxfId="3169" priority="3682">
      <formula>OR(S28=0,R$17=0)</formula>
    </cfRule>
  </conditionalFormatting>
  <conditionalFormatting sqref="T29">
    <cfRule type="expression" dxfId="3168" priority="3677">
      <formula>AND($H29="X",R$17&lt;&gt;0)</formula>
    </cfRule>
    <cfRule type="expression" dxfId="3167" priority="3678">
      <formula>AND(S29&lt;&gt;0,R$17&lt;&gt;0)</formula>
    </cfRule>
    <cfRule type="expression" dxfId="3166" priority="3679">
      <formula>OR(S29=0,R$17=0)</formula>
    </cfRule>
  </conditionalFormatting>
  <conditionalFormatting sqref="Z26">
    <cfRule type="expression" dxfId="3165" priority="3674">
      <formula>AND($H26="X",X$17&lt;&gt;0)</formula>
    </cfRule>
    <cfRule type="expression" dxfId="3164" priority="3675">
      <formula>AND(Y26&lt;&gt;0,X$17&lt;&gt;0)</formula>
    </cfRule>
    <cfRule type="expression" dxfId="3163" priority="3676">
      <formula>OR(Y26=0,X$17=0)</formula>
    </cfRule>
  </conditionalFormatting>
  <conditionalFormatting sqref="Z27">
    <cfRule type="expression" dxfId="3162" priority="3671">
      <formula>AND($H27="X",X$17&lt;&gt;0)</formula>
    </cfRule>
    <cfRule type="expression" dxfId="3161" priority="3672">
      <formula>AND(Y27&lt;&gt;0,X$17&lt;&gt;0)</formula>
    </cfRule>
    <cfRule type="expression" dxfId="3160" priority="3673">
      <formula>OR(Y27=0,X$17=0)</formula>
    </cfRule>
  </conditionalFormatting>
  <conditionalFormatting sqref="Z28">
    <cfRule type="expression" dxfId="3159" priority="3668">
      <formula>AND($H28="X",X$17&lt;&gt;0)</formula>
    </cfRule>
    <cfRule type="expression" dxfId="3158" priority="3669">
      <formula>AND(Y28&lt;&gt;0,X$17&lt;&gt;0)</formula>
    </cfRule>
    <cfRule type="expression" dxfId="3157" priority="3670">
      <formula>OR(Y28=0,X$17=0)</formula>
    </cfRule>
  </conditionalFormatting>
  <conditionalFormatting sqref="Z29">
    <cfRule type="expression" dxfId="3156" priority="3665">
      <formula>AND($H29="X",X$17&lt;&gt;0)</formula>
    </cfRule>
    <cfRule type="expression" dxfId="3155" priority="3666">
      <formula>AND(Y29&lt;&gt;0,X$17&lt;&gt;0)</formula>
    </cfRule>
    <cfRule type="expression" dxfId="3154" priority="3667">
      <formula>OR(Y29=0,X$17=0)</formula>
    </cfRule>
  </conditionalFormatting>
  <conditionalFormatting sqref="AC26">
    <cfRule type="expression" dxfId="3153" priority="3662">
      <formula>AND($H26="X",AA$17&lt;&gt;0)</formula>
    </cfRule>
    <cfRule type="expression" dxfId="3152" priority="3663">
      <formula>AND(AB26&lt;&gt;0,AA$17&lt;&gt;0)</formula>
    </cfRule>
    <cfRule type="expression" dxfId="3151" priority="3664">
      <formula>OR(AB26=0,AA$17=0)</formula>
    </cfRule>
  </conditionalFormatting>
  <conditionalFormatting sqref="AC27">
    <cfRule type="expression" dxfId="3150" priority="3659">
      <formula>AND($H27="X",AA$17&lt;&gt;0)</formula>
    </cfRule>
    <cfRule type="expression" dxfId="3149" priority="3660">
      <formula>AND(AB27&lt;&gt;0,AA$17&lt;&gt;0)</formula>
    </cfRule>
    <cfRule type="expression" dxfId="3148" priority="3661">
      <formula>OR(AB27=0,AA$17=0)</formula>
    </cfRule>
  </conditionalFormatting>
  <conditionalFormatting sqref="AC28">
    <cfRule type="expression" dxfId="3147" priority="3656">
      <formula>AND($H28="X",AA$17&lt;&gt;0)</formula>
    </cfRule>
    <cfRule type="expression" dxfId="3146" priority="3657">
      <formula>AND(AB28&lt;&gt;0,AA$17&lt;&gt;0)</formula>
    </cfRule>
    <cfRule type="expression" dxfId="3145" priority="3658">
      <formula>OR(AB28=0,AA$17=0)</formula>
    </cfRule>
  </conditionalFormatting>
  <conditionalFormatting sqref="AC29">
    <cfRule type="expression" dxfId="3144" priority="3653">
      <formula>AND($H29="X",AA$17&lt;&gt;0)</formula>
    </cfRule>
    <cfRule type="expression" dxfId="3143" priority="3654">
      <formula>AND(AB29&lt;&gt;0,AA$17&lt;&gt;0)</formula>
    </cfRule>
    <cfRule type="expression" dxfId="3142" priority="3655">
      <formula>OR(AB29=0,AA$17=0)</formula>
    </cfRule>
  </conditionalFormatting>
  <conditionalFormatting sqref="AF26">
    <cfRule type="expression" dxfId="3141" priority="3650">
      <formula>AND($H26="X",AD$17&lt;&gt;0)</formula>
    </cfRule>
    <cfRule type="expression" dxfId="3140" priority="3651">
      <formula>AND(AE26&lt;&gt;0,AD$17&lt;&gt;0)</formula>
    </cfRule>
    <cfRule type="expression" dxfId="3139" priority="3652">
      <formula>OR(AE26=0,AD$17=0)</formula>
    </cfRule>
  </conditionalFormatting>
  <conditionalFormatting sqref="AF27">
    <cfRule type="expression" dxfId="3138" priority="3647">
      <formula>AND($H27="X",AD$17&lt;&gt;0)</formula>
    </cfRule>
    <cfRule type="expression" dxfId="3137" priority="3648">
      <formula>AND(AE27&lt;&gt;0,AD$17&lt;&gt;0)</formula>
    </cfRule>
    <cfRule type="expression" dxfId="3136" priority="3649">
      <formula>OR(AE27=0,AD$17=0)</formula>
    </cfRule>
  </conditionalFormatting>
  <conditionalFormatting sqref="AF28">
    <cfRule type="expression" dxfId="3135" priority="3644">
      <formula>AND($H28="X",AD$17&lt;&gt;0)</formula>
    </cfRule>
    <cfRule type="expression" dxfId="3134" priority="3645">
      <formula>AND(AE28&lt;&gt;0,AD$17&lt;&gt;0)</formula>
    </cfRule>
    <cfRule type="expression" dxfId="3133" priority="3646">
      <formula>OR(AE28=0,AD$17=0)</formula>
    </cfRule>
  </conditionalFormatting>
  <conditionalFormatting sqref="AF29">
    <cfRule type="expression" dxfId="3132" priority="3641">
      <formula>AND($H29="X",AD$17&lt;&gt;0)</formula>
    </cfRule>
    <cfRule type="expression" dxfId="3131" priority="3642">
      <formula>AND(AE29&lt;&gt;0,AD$17&lt;&gt;0)</formula>
    </cfRule>
    <cfRule type="expression" dxfId="3130" priority="3643">
      <formula>OR(AE29=0,AD$17=0)</formula>
    </cfRule>
  </conditionalFormatting>
  <conditionalFormatting sqref="AI26">
    <cfRule type="expression" dxfId="3129" priority="3638">
      <formula>AND($H26="X",AG$17&lt;&gt;0)</formula>
    </cfRule>
    <cfRule type="expression" dxfId="3128" priority="3639">
      <formula>AND(AH26&lt;&gt;0,AG$17&lt;&gt;0)</formula>
    </cfRule>
    <cfRule type="expression" dxfId="3127" priority="3640">
      <formula>OR(AH26=0,AG$17=0)</formula>
    </cfRule>
  </conditionalFormatting>
  <conditionalFormatting sqref="AI27">
    <cfRule type="expression" dxfId="3126" priority="3635">
      <formula>AND($H27="X",AG$17&lt;&gt;0)</formula>
    </cfRule>
    <cfRule type="expression" dxfId="3125" priority="3636">
      <formula>AND(AH27&lt;&gt;0,AG$17&lt;&gt;0)</formula>
    </cfRule>
    <cfRule type="expression" dxfId="3124" priority="3637">
      <formula>OR(AH27=0,AG$17=0)</formula>
    </cfRule>
  </conditionalFormatting>
  <conditionalFormatting sqref="AI28">
    <cfRule type="expression" dxfId="3123" priority="3632">
      <formula>AND($H28="X",AG$17&lt;&gt;0)</formula>
    </cfRule>
    <cfRule type="expression" dxfId="3122" priority="3633">
      <formula>AND(AH28&lt;&gt;0,AG$17&lt;&gt;0)</formula>
    </cfRule>
    <cfRule type="expression" dxfId="3121" priority="3634">
      <formula>OR(AH28=0,AG$17=0)</formula>
    </cfRule>
  </conditionalFormatting>
  <conditionalFormatting sqref="AI29">
    <cfRule type="expression" dxfId="3120" priority="3629">
      <formula>AND($H29="X",AG$17&lt;&gt;0)</formula>
    </cfRule>
    <cfRule type="expression" dxfId="3119" priority="3630">
      <formula>AND(AH29&lt;&gt;0,AG$17&lt;&gt;0)</formula>
    </cfRule>
    <cfRule type="expression" dxfId="3118" priority="3631">
      <formula>OR(AH29=0,AG$17=0)</formula>
    </cfRule>
  </conditionalFormatting>
  <conditionalFormatting sqref="AL26">
    <cfRule type="expression" dxfId="3117" priority="3626">
      <formula>AND($H26="X",AJ$17&lt;&gt;0)</formula>
    </cfRule>
    <cfRule type="expression" dxfId="3116" priority="3627">
      <formula>AND(AK26&lt;&gt;0,AJ$17&lt;&gt;0)</formula>
    </cfRule>
    <cfRule type="expression" dxfId="3115" priority="3628">
      <formula>OR(AK26=0,AJ$17=0)</formula>
    </cfRule>
  </conditionalFormatting>
  <conditionalFormatting sqref="AL27">
    <cfRule type="expression" dxfId="3114" priority="3623">
      <formula>AND($H27="X",AJ$17&lt;&gt;0)</formula>
    </cfRule>
    <cfRule type="expression" dxfId="3113" priority="3624">
      <formula>AND(AK27&lt;&gt;0,AJ$17&lt;&gt;0)</formula>
    </cfRule>
    <cfRule type="expression" dxfId="3112" priority="3625">
      <formula>OR(AK27=0,AJ$17=0)</formula>
    </cfRule>
  </conditionalFormatting>
  <conditionalFormatting sqref="AL28">
    <cfRule type="expression" dxfId="3111" priority="3620">
      <formula>AND($H28="X",AJ$17&lt;&gt;0)</formula>
    </cfRule>
    <cfRule type="expression" dxfId="3110" priority="3621">
      <formula>AND(AK28&lt;&gt;0,AJ$17&lt;&gt;0)</formula>
    </cfRule>
    <cfRule type="expression" dxfId="3109" priority="3622">
      <formula>OR(AK28=0,AJ$17=0)</formula>
    </cfRule>
  </conditionalFormatting>
  <conditionalFormatting sqref="AL29">
    <cfRule type="expression" dxfId="3108" priority="3617">
      <formula>AND($H29="X",AJ$17&lt;&gt;0)</formula>
    </cfRule>
    <cfRule type="expression" dxfId="3107" priority="3618">
      <formula>AND(AK29&lt;&gt;0,AJ$17&lt;&gt;0)</formula>
    </cfRule>
    <cfRule type="expression" dxfId="3106" priority="3619">
      <formula>OR(AK29=0,AJ$17=0)</formula>
    </cfRule>
  </conditionalFormatting>
  <conditionalFormatting sqref="AO27">
    <cfRule type="expression" dxfId="3105" priority="3613">
      <formula>AND($H27="X",AM$17&lt;&gt;0)</formula>
    </cfRule>
    <cfRule type="expression" dxfId="3104" priority="3614">
      <formula>AND(AN27&lt;&gt;0,AM$17&lt;&gt;0)</formula>
    </cfRule>
    <cfRule type="expression" dxfId="3103" priority="3615">
      <formula>OR(AN27=0,AM$17=0)</formula>
    </cfRule>
  </conditionalFormatting>
  <conditionalFormatting sqref="AO28">
    <cfRule type="expression" dxfId="3102" priority="3610">
      <formula>AND($H28="X",AM$17&lt;&gt;0)</formula>
    </cfRule>
    <cfRule type="expression" dxfId="3101" priority="3611">
      <formula>AND(AN28&lt;&gt;0,AM$17&lt;&gt;0)</formula>
    </cfRule>
    <cfRule type="expression" dxfId="3100" priority="3612">
      <formula>OR(AN28=0,AM$17=0)</formula>
    </cfRule>
  </conditionalFormatting>
  <conditionalFormatting sqref="AO29">
    <cfRule type="expression" dxfId="3099" priority="3607">
      <formula>AND($H29="X",AM$17&lt;&gt;0)</formula>
    </cfRule>
    <cfRule type="expression" dxfId="3098" priority="3608">
      <formula>AND(AN29&lt;&gt;0,AM$17&lt;&gt;0)</formula>
    </cfRule>
    <cfRule type="expression" dxfId="3097" priority="3609">
      <formula>OR(AN29=0,AM$17=0)</formula>
    </cfRule>
  </conditionalFormatting>
  <conditionalFormatting sqref="AI34">
    <cfRule type="expression" dxfId="3096" priority="3597">
      <formula>AND($H34="X",AG$17&lt;&gt;0)</formula>
    </cfRule>
    <cfRule type="expression" dxfId="3095" priority="3598">
      <formula>AND(AH34&lt;&gt;0,AG$17&lt;&gt;0)</formula>
    </cfRule>
    <cfRule type="expression" dxfId="3094" priority="3599">
      <formula>OR(AH34=0,AG$17=0)</formula>
    </cfRule>
  </conditionalFormatting>
  <conditionalFormatting sqref="AL34">
    <cfRule type="expression" dxfId="3093" priority="3594">
      <formula>AND($H34="X",AJ$17&lt;&gt;0)</formula>
    </cfRule>
    <cfRule type="expression" dxfId="3092" priority="3595">
      <formula>AND(AK34&lt;&gt;0,AJ$17&lt;&gt;0)</formula>
    </cfRule>
    <cfRule type="expression" dxfId="3091" priority="3596">
      <formula>OR(AK34=0,AJ$17=0)</formula>
    </cfRule>
  </conditionalFormatting>
  <conditionalFormatting sqref="AO34">
    <cfRule type="expression" dxfId="3090" priority="3590">
      <formula>AND($H34="X",AM$17&lt;&gt;0)</formula>
    </cfRule>
    <cfRule type="expression" dxfId="3089" priority="3591">
      <formula>AND(AN34&lt;&gt;0,AM$17&lt;&gt;0)</formula>
    </cfRule>
    <cfRule type="expression" dxfId="3088" priority="3592">
      <formula>OR(AN34=0,AM$17=0)</formula>
    </cfRule>
  </conditionalFormatting>
  <conditionalFormatting sqref="AI30">
    <cfRule type="expression" dxfId="3087" priority="3585">
      <formula>AND($H30="X",AG$17&lt;&gt;0)</formula>
    </cfRule>
    <cfRule type="expression" dxfId="3086" priority="3586">
      <formula>AND(AH30&lt;&gt;0,AG$17&lt;&gt;0)</formula>
    </cfRule>
    <cfRule type="expression" dxfId="3085" priority="3587">
      <formula>OR(AH30=0,AG$17=0)</formula>
    </cfRule>
  </conditionalFormatting>
  <conditionalFormatting sqref="AL30">
    <cfRule type="expression" dxfId="3084" priority="3582">
      <formula>AND($H30="X",AJ$17&lt;&gt;0)</formula>
    </cfRule>
    <cfRule type="expression" dxfId="3083" priority="3583">
      <formula>AND(AK30&lt;&gt;0,AJ$17&lt;&gt;0)</formula>
    </cfRule>
    <cfRule type="expression" dxfId="3082" priority="3584">
      <formula>OR(AK30=0,AJ$17=0)</formula>
    </cfRule>
  </conditionalFormatting>
  <conditionalFormatting sqref="AO30">
    <cfRule type="expression" dxfId="3081" priority="3578">
      <formula>AND($H30="X",AM$17&lt;&gt;0)</formula>
    </cfRule>
    <cfRule type="expression" dxfId="3080" priority="3579">
      <formula>AND(AN30&lt;&gt;0,AM$17&lt;&gt;0)</formula>
    </cfRule>
    <cfRule type="expression" dxfId="3079" priority="3580">
      <formula>OR(AN30=0,AM$17=0)</formula>
    </cfRule>
  </conditionalFormatting>
  <conditionalFormatting sqref="AI31">
    <cfRule type="expression" dxfId="3078" priority="3573">
      <formula>AND($H31="X",AG$17&lt;&gt;0)</formula>
    </cfRule>
    <cfRule type="expression" dxfId="3077" priority="3574">
      <formula>AND(AH31&lt;&gt;0,AG$17&lt;&gt;0)</formula>
    </cfRule>
    <cfRule type="expression" dxfId="3076" priority="3575">
      <formula>OR(AH31=0,AG$17=0)</formula>
    </cfRule>
  </conditionalFormatting>
  <conditionalFormatting sqref="AL31">
    <cfRule type="expression" dxfId="3075" priority="3570">
      <formula>AND($H31="X",AJ$17&lt;&gt;0)</formula>
    </cfRule>
    <cfRule type="expression" dxfId="3074" priority="3571">
      <formula>AND(AK31&lt;&gt;0,AJ$17&lt;&gt;0)</formula>
    </cfRule>
    <cfRule type="expression" dxfId="3073" priority="3572">
      <formula>OR(AK31=0,AJ$17=0)</formula>
    </cfRule>
  </conditionalFormatting>
  <conditionalFormatting sqref="AO31">
    <cfRule type="expression" dxfId="3072" priority="3566">
      <formula>AND($H31="X",AM$17&lt;&gt;0)</formula>
    </cfRule>
    <cfRule type="expression" dxfId="3071" priority="3567">
      <formula>AND(AN31&lt;&gt;0,AM$17&lt;&gt;0)</formula>
    </cfRule>
    <cfRule type="expression" dxfId="3070" priority="3568">
      <formula>OR(AN31=0,AM$17=0)</formula>
    </cfRule>
  </conditionalFormatting>
  <conditionalFormatting sqref="AI32">
    <cfRule type="expression" dxfId="3069" priority="3561">
      <formula>AND($H32="X",AG$17&lt;&gt;0)</formula>
    </cfRule>
    <cfRule type="expression" dxfId="3068" priority="3562">
      <formula>AND(AH32&lt;&gt;0,AG$17&lt;&gt;0)</formula>
    </cfRule>
    <cfRule type="expression" dxfId="3067" priority="3563">
      <formula>OR(AH32=0,AG$17=0)</formula>
    </cfRule>
  </conditionalFormatting>
  <conditionalFormatting sqref="AL32">
    <cfRule type="expression" dxfId="3066" priority="3558">
      <formula>AND($H32="X",AJ$17&lt;&gt;0)</formula>
    </cfRule>
    <cfRule type="expression" dxfId="3065" priority="3559">
      <formula>AND(AK32&lt;&gt;0,AJ$17&lt;&gt;0)</formula>
    </cfRule>
    <cfRule type="expression" dxfId="3064" priority="3560">
      <formula>OR(AK32=0,AJ$17=0)</formula>
    </cfRule>
  </conditionalFormatting>
  <conditionalFormatting sqref="AO32">
    <cfRule type="expression" dxfId="3063" priority="3554">
      <formula>AND($H32="X",AM$17&lt;&gt;0)</formula>
    </cfRule>
    <cfRule type="expression" dxfId="3062" priority="3555">
      <formula>AND(AN32&lt;&gt;0,AM$17&lt;&gt;0)</formula>
    </cfRule>
    <cfRule type="expression" dxfId="3061" priority="3556">
      <formula>OR(AN32=0,AM$17=0)</formula>
    </cfRule>
  </conditionalFormatting>
  <conditionalFormatting sqref="AI33">
    <cfRule type="expression" dxfId="3060" priority="3549">
      <formula>AND($H33="X",AG$17&lt;&gt;0)</formula>
    </cfRule>
    <cfRule type="expression" dxfId="3059" priority="3550">
      <formula>AND(AH33&lt;&gt;0,AG$17&lt;&gt;0)</formula>
    </cfRule>
    <cfRule type="expression" dxfId="3058" priority="3551">
      <formula>OR(AH33=0,AG$17=0)</formula>
    </cfRule>
  </conditionalFormatting>
  <conditionalFormatting sqref="AL33">
    <cfRule type="expression" dxfId="3057" priority="3546">
      <formula>AND($H33="X",AJ$17&lt;&gt;0)</formula>
    </cfRule>
    <cfRule type="expression" dxfId="3056" priority="3547">
      <formula>AND(AK33&lt;&gt;0,AJ$17&lt;&gt;0)</formula>
    </cfRule>
    <cfRule type="expression" dxfId="3055" priority="3548">
      <formula>OR(AK33=0,AJ$17=0)</formula>
    </cfRule>
  </conditionalFormatting>
  <conditionalFormatting sqref="AO33">
    <cfRule type="expression" dxfId="3054" priority="3542">
      <formula>AND($H33="X",AM$17&lt;&gt;0)</formula>
    </cfRule>
    <cfRule type="expression" dxfId="3053" priority="3543">
      <formula>AND(AN33&lt;&gt;0,AM$17&lt;&gt;0)</formula>
    </cfRule>
    <cfRule type="expression" dxfId="3052" priority="3544">
      <formula>OR(AN33=0,AM$17=0)</formula>
    </cfRule>
  </conditionalFormatting>
  <conditionalFormatting sqref="AI35">
    <cfRule type="expression" dxfId="3051" priority="3537">
      <formula>AND($H35="X",AG$17&lt;&gt;0)</formula>
    </cfRule>
    <cfRule type="expression" dxfId="3050" priority="3538">
      <formula>AND(AH35&lt;&gt;0,AG$17&lt;&gt;0)</formula>
    </cfRule>
    <cfRule type="expression" dxfId="3049" priority="3539">
      <formula>OR(AH35=0,AG$17=0)</formula>
    </cfRule>
  </conditionalFormatting>
  <conditionalFormatting sqref="AL35">
    <cfRule type="expression" dxfId="3048" priority="3534">
      <formula>AND($H35="X",AJ$17&lt;&gt;0)</formula>
    </cfRule>
    <cfRule type="expression" dxfId="3047" priority="3535">
      <formula>AND(AK35&lt;&gt;0,AJ$17&lt;&gt;0)</formula>
    </cfRule>
    <cfRule type="expression" dxfId="3046" priority="3536">
      <formula>OR(AK35=0,AJ$17=0)</formula>
    </cfRule>
  </conditionalFormatting>
  <conditionalFormatting sqref="AO35">
    <cfRule type="expression" dxfId="3045" priority="3530">
      <formula>AND($H35="X",AM$17&lt;&gt;0)</formula>
    </cfRule>
    <cfRule type="expression" dxfId="3044" priority="3531">
      <formula>AND(AN35&lt;&gt;0,AM$17&lt;&gt;0)</formula>
    </cfRule>
    <cfRule type="expression" dxfId="3043" priority="3532">
      <formula>OR(AN35=0,AM$17=0)</formula>
    </cfRule>
  </conditionalFormatting>
  <conditionalFormatting sqref="AI36">
    <cfRule type="expression" dxfId="3042" priority="3525">
      <formula>AND($H36="X",AG$17&lt;&gt;0)</formula>
    </cfRule>
    <cfRule type="expression" dxfId="3041" priority="3526">
      <formula>AND(AH36&lt;&gt;0,AG$17&lt;&gt;0)</formula>
    </cfRule>
    <cfRule type="expression" dxfId="3040" priority="3527">
      <formula>OR(AH36=0,AG$17=0)</formula>
    </cfRule>
  </conditionalFormatting>
  <conditionalFormatting sqref="AL36">
    <cfRule type="expression" dxfId="3039" priority="3522">
      <formula>AND($H36="X",AJ$17&lt;&gt;0)</formula>
    </cfRule>
    <cfRule type="expression" dxfId="3038" priority="3523">
      <formula>AND(AK36&lt;&gt;0,AJ$17&lt;&gt;0)</formula>
    </cfRule>
    <cfRule type="expression" dxfId="3037" priority="3524">
      <formula>OR(AK36=0,AJ$17=0)</formula>
    </cfRule>
  </conditionalFormatting>
  <conditionalFormatting sqref="AO36">
    <cfRule type="expression" dxfId="3036" priority="3518">
      <formula>AND($H36="X",AM$17&lt;&gt;0)</formula>
    </cfRule>
    <cfRule type="expression" dxfId="3035" priority="3519">
      <formula>AND(AN36&lt;&gt;0,AM$17&lt;&gt;0)</formula>
    </cfRule>
    <cfRule type="expression" dxfId="3034" priority="3520">
      <formula>OR(AN36=0,AM$17=0)</formula>
    </cfRule>
  </conditionalFormatting>
  <conditionalFormatting sqref="AI37">
    <cfRule type="expression" dxfId="3033" priority="3513">
      <formula>AND($H37="X",AG$17&lt;&gt;0)</formula>
    </cfRule>
    <cfRule type="expression" dxfId="3032" priority="3514">
      <formula>AND(AH37&lt;&gt;0,AG$17&lt;&gt;0)</formula>
    </cfRule>
    <cfRule type="expression" dxfId="3031" priority="3515">
      <formula>OR(AH37=0,AG$17=0)</formula>
    </cfRule>
  </conditionalFormatting>
  <conditionalFormatting sqref="AL37">
    <cfRule type="expression" dxfId="3030" priority="3510">
      <formula>AND($H37="X",AJ$17&lt;&gt;0)</formula>
    </cfRule>
    <cfRule type="expression" dxfId="3029" priority="3511">
      <formula>AND(AK37&lt;&gt;0,AJ$17&lt;&gt;0)</formula>
    </cfRule>
    <cfRule type="expression" dxfId="3028" priority="3512">
      <formula>OR(AK37=0,AJ$17=0)</formula>
    </cfRule>
  </conditionalFormatting>
  <conditionalFormatting sqref="AO37">
    <cfRule type="expression" dxfId="3027" priority="3506">
      <formula>AND($H37="X",AM$17&lt;&gt;0)</formula>
    </cfRule>
    <cfRule type="expression" dxfId="3026" priority="3507">
      <formula>AND(AN37&lt;&gt;0,AM$17&lt;&gt;0)</formula>
    </cfRule>
    <cfRule type="expression" dxfId="3025" priority="3508">
      <formula>OR(AN37=0,AM$17=0)</formula>
    </cfRule>
  </conditionalFormatting>
  <conditionalFormatting sqref="AI38">
    <cfRule type="expression" dxfId="3024" priority="3501">
      <formula>AND($H38="X",AG$17&lt;&gt;0)</formula>
    </cfRule>
    <cfRule type="expression" dxfId="3023" priority="3502">
      <formula>AND(AH38&lt;&gt;0,AG$17&lt;&gt;0)</formula>
    </cfRule>
    <cfRule type="expression" dxfId="3022" priority="3503">
      <formula>OR(AH38=0,AG$17=0)</formula>
    </cfRule>
  </conditionalFormatting>
  <conditionalFormatting sqref="AL38">
    <cfRule type="expression" dxfId="3021" priority="3498">
      <formula>AND($H38="X",AJ$17&lt;&gt;0)</formula>
    </cfRule>
    <cfRule type="expression" dxfId="3020" priority="3499">
      <formula>AND(AK38&lt;&gt;0,AJ$17&lt;&gt;0)</formula>
    </cfRule>
    <cfRule type="expression" dxfId="3019" priority="3500">
      <formula>OR(AK38=0,AJ$17=0)</formula>
    </cfRule>
  </conditionalFormatting>
  <conditionalFormatting sqref="AI39">
    <cfRule type="expression" dxfId="3018" priority="3493">
      <formula>AND($H39="X",AG$17&lt;&gt;0)</formula>
    </cfRule>
    <cfRule type="expression" dxfId="3017" priority="3494">
      <formula>AND(AH39&lt;&gt;0,AG$17&lt;&gt;0)</formula>
    </cfRule>
    <cfRule type="expression" dxfId="3016" priority="3495">
      <formula>OR(AH39=0,AG$17=0)</formula>
    </cfRule>
  </conditionalFormatting>
  <conditionalFormatting sqref="AL39">
    <cfRule type="expression" dxfId="3015" priority="3490">
      <formula>AND($H39="X",AJ$17&lt;&gt;0)</formula>
    </cfRule>
    <cfRule type="expression" dxfId="3014" priority="3491">
      <formula>AND(AK39&lt;&gt;0,AJ$17&lt;&gt;0)</formula>
    </cfRule>
    <cfRule type="expression" dxfId="3013" priority="3492">
      <formula>OR(AK39=0,AJ$17=0)</formula>
    </cfRule>
  </conditionalFormatting>
  <conditionalFormatting sqref="AI42">
    <cfRule type="expression" dxfId="3012" priority="3481">
      <formula>AND($H42="X",AG$17&lt;&gt;0)</formula>
    </cfRule>
    <cfRule type="expression" dxfId="3011" priority="3482">
      <formula>AND(AH42&lt;&gt;0,AG$17&lt;&gt;0)</formula>
    </cfRule>
    <cfRule type="expression" dxfId="3010" priority="3483">
      <formula>OR(AH42=0,AG$17=0)</formula>
    </cfRule>
  </conditionalFormatting>
  <conditionalFormatting sqref="AL42">
    <cfRule type="expression" dxfId="3009" priority="3478">
      <formula>AND($H42="X",AJ$17&lt;&gt;0)</formula>
    </cfRule>
    <cfRule type="expression" dxfId="3008" priority="3479">
      <formula>AND(AK42&lt;&gt;0,AJ$17&lt;&gt;0)</formula>
    </cfRule>
    <cfRule type="expression" dxfId="3007" priority="3480">
      <formula>OR(AK42=0,AJ$17=0)</formula>
    </cfRule>
  </conditionalFormatting>
  <conditionalFormatting sqref="AI41">
    <cfRule type="expression" dxfId="3006" priority="3473">
      <formula>AND($H41="X",AG$17&lt;&gt;0)</formula>
    </cfRule>
    <cfRule type="expression" dxfId="3005" priority="3474">
      <formula>AND(AH41&lt;&gt;0,AG$17&lt;&gt;0)</formula>
    </cfRule>
    <cfRule type="expression" dxfId="3004" priority="3475">
      <formula>OR(AH41=0,AG$17=0)</formula>
    </cfRule>
  </conditionalFormatting>
  <conditionalFormatting sqref="AL41">
    <cfRule type="expression" dxfId="3003" priority="3470">
      <formula>AND($H41="X",AJ$17&lt;&gt;0)</formula>
    </cfRule>
    <cfRule type="expression" dxfId="3002" priority="3471">
      <formula>AND(AK41&lt;&gt;0,AJ$17&lt;&gt;0)</formula>
    </cfRule>
    <cfRule type="expression" dxfId="3001" priority="3472">
      <formula>OR(AK41=0,AJ$17=0)</formula>
    </cfRule>
  </conditionalFormatting>
  <conditionalFormatting sqref="AI40">
    <cfRule type="expression" dxfId="3000" priority="3465">
      <formula>AND($H40="X",AG$17&lt;&gt;0)</formula>
    </cfRule>
    <cfRule type="expression" dxfId="2999" priority="3466">
      <formula>AND(AH40&lt;&gt;0,AG$17&lt;&gt;0)</formula>
    </cfRule>
    <cfRule type="expression" dxfId="2998" priority="3467">
      <formula>OR(AH40=0,AG$17=0)</formula>
    </cfRule>
  </conditionalFormatting>
  <conditionalFormatting sqref="AL40">
    <cfRule type="expression" dxfId="2997" priority="3462">
      <formula>AND($H40="X",AJ$17&lt;&gt;0)</formula>
    </cfRule>
    <cfRule type="expression" dxfId="2996" priority="3463">
      <formula>AND(AK40&lt;&gt;0,AJ$17&lt;&gt;0)</formula>
    </cfRule>
    <cfRule type="expression" dxfId="2995" priority="3464">
      <formula>OR(AK40=0,AJ$17=0)</formula>
    </cfRule>
  </conditionalFormatting>
  <conditionalFormatting sqref="AI43">
    <cfRule type="expression" dxfId="2994" priority="3457">
      <formula>AND($H43="X",AG$17&lt;&gt;0)</formula>
    </cfRule>
    <cfRule type="expression" dxfId="2993" priority="3458">
      <formula>AND(AH43&lt;&gt;0,AG$17&lt;&gt;0)</formula>
    </cfRule>
    <cfRule type="expression" dxfId="2992" priority="3459">
      <formula>OR(AH43=0,AG$17=0)</formula>
    </cfRule>
  </conditionalFormatting>
  <conditionalFormatting sqref="AL43">
    <cfRule type="expression" dxfId="2991" priority="3454">
      <formula>AND($H43="X",AJ$17&lt;&gt;0)</formula>
    </cfRule>
    <cfRule type="expression" dxfId="2990" priority="3455">
      <formula>AND(AK43&lt;&gt;0,AJ$17&lt;&gt;0)</formula>
    </cfRule>
    <cfRule type="expression" dxfId="2989" priority="3456">
      <formula>OR(AK43=0,AJ$17=0)</formula>
    </cfRule>
  </conditionalFormatting>
  <conditionalFormatting sqref="AI44">
    <cfRule type="expression" dxfId="2988" priority="3449">
      <formula>AND($H44="X",AG$17&lt;&gt;0)</formula>
    </cfRule>
    <cfRule type="expression" dxfId="2987" priority="3450">
      <formula>AND(AH44&lt;&gt;0,AG$17&lt;&gt;0)</formula>
    </cfRule>
    <cfRule type="expression" dxfId="2986" priority="3451">
      <formula>OR(AH44=0,AG$17=0)</formula>
    </cfRule>
  </conditionalFormatting>
  <conditionalFormatting sqref="AL44">
    <cfRule type="expression" dxfId="2985" priority="3446">
      <formula>AND($H44="X",AJ$17&lt;&gt;0)</formula>
    </cfRule>
    <cfRule type="expression" dxfId="2984" priority="3447">
      <formula>AND(AK44&lt;&gt;0,AJ$17&lt;&gt;0)</formula>
    </cfRule>
    <cfRule type="expression" dxfId="2983" priority="3448">
      <formula>OR(AK44=0,AJ$17=0)</formula>
    </cfRule>
  </conditionalFormatting>
  <conditionalFormatting sqref="AI45">
    <cfRule type="expression" dxfId="2982" priority="3441">
      <formula>AND($H45="X",AG$17&lt;&gt;0)</formula>
    </cfRule>
    <cfRule type="expression" dxfId="2981" priority="3442">
      <formula>AND(AH45&lt;&gt;0,AG$17&lt;&gt;0)</formula>
    </cfRule>
    <cfRule type="expression" dxfId="2980" priority="3443">
      <formula>OR(AH45=0,AG$17=0)</formula>
    </cfRule>
  </conditionalFormatting>
  <conditionalFormatting sqref="AL45">
    <cfRule type="expression" dxfId="2979" priority="3438">
      <formula>AND($H45="X",AJ$17&lt;&gt;0)</formula>
    </cfRule>
    <cfRule type="expression" dxfId="2978" priority="3439">
      <formula>AND(AK45&lt;&gt;0,AJ$17&lt;&gt;0)</formula>
    </cfRule>
    <cfRule type="expression" dxfId="2977" priority="3440">
      <formula>OR(AK45=0,AJ$17=0)</formula>
    </cfRule>
  </conditionalFormatting>
  <conditionalFormatting sqref="AO39">
    <cfRule type="expression" dxfId="2976" priority="3435">
      <formula>AND($H39="X",AM$17&lt;&gt;0)</formula>
    </cfRule>
    <cfRule type="expression" dxfId="2975" priority="3436">
      <formula>AND(AN39&lt;&gt;0,AM$17&lt;&gt;0)</formula>
    </cfRule>
    <cfRule type="expression" dxfId="2974" priority="3437">
      <formula>OR(AN39=0,AM$17=0)</formula>
    </cfRule>
  </conditionalFormatting>
  <conditionalFormatting sqref="AO43">
    <cfRule type="expression" dxfId="2973" priority="3432">
      <formula>AND($H43="X",AM$17&lt;&gt;0)</formula>
    </cfRule>
    <cfRule type="expression" dxfId="2972" priority="3433">
      <formula>AND(AN43&lt;&gt;0,AM$17&lt;&gt;0)</formula>
    </cfRule>
    <cfRule type="expression" dxfId="2971" priority="3434">
      <formula>OR(AN43=0,AM$17=0)</formula>
    </cfRule>
  </conditionalFormatting>
  <conditionalFormatting sqref="K51">
    <cfRule type="expression" dxfId="2970" priority="3428">
      <formula>AND($H51="X",I$17&lt;&gt;0)</formula>
    </cfRule>
    <cfRule type="expression" dxfId="2969" priority="3429">
      <formula>AND(J51&lt;&gt;0,I$17&lt;&gt;0)</formula>
    </cfRule>
    <cfRule type="expression" dxfId="2968" priority="3430">
      <formula>OR(J51=0,I$17=0)</formula>
    </cfRule>
  </conditionalFormatting>
  <conditionalFormatting sqref="N51">
    <cfRule type="expression" dxfId="2967" priority="3425">
      <formula>AND($H51="X",L$17&lt;&gt;0)</formula>
    </cfRule>
    <cfRule type="expression" dxfId="2966" priority="3426">
      <formula>AND(M51&lt;&gt;0,L$17&lt;&gt;0)</formula>
    </cfRule>
    <cfRule type="expression" dxfId="2965" priority="3427">
      <formula>OR(M51=0,L$17=0)</formula>
    </cfRule>
  </conditionalFormatting>
  <conditionalFormatting sqref="Q51">
    <cfRule type="expression" dxfId="2964" priority="3422">
      <formula>AND($H51="X",O$17&lt;&gt;0)</formula>
    </cfRule>
    <cfRule type="expression" dxfId="2963" priority="3423">
      <formula>AND(P51&lt;&gt;0,O$17&lt;&gt;0)</formula>
    </cfRule>
    <cfRule type="expression" dxfId="2962" priority="3424">
      <formula>OR(P51=0,O$17=0)</formula>
    </cfRule>
  </conditionalFormatting>
  <conditionalFormatting sqref="T51">
    <cfRule type="expression" dxfId="2961" priority="3419">
      <formula>AND($H51="X",R$17&lt;&gt;0)</formula>
    </cfRule>
    <cfRule type="expression" dxfId="2960" priority="3420">
      <formula>AND(S51&lt;&gt;0,R$17&lt;&gt;0)</formula>
    </cfRule>
    <cfRule type="expression" dxfId="2959" priority="3421">
      <formula>OR(S51=0,R$17=0)</formula>
    </cfRule>
  </conditionalFormatting>
  <conditionalFormatting sqref="Z51">
    <cfRule type="expression" dxfId="2958" priority="3381">
      <formula>AND($H51="X",X$17&lt;&gt;0)</formula>
    </cfRule>
    <cfRule type="expression" dxfId="2957" priority="3382">
      <formula>AND(Y51&lt;&gt;0,X$17&lt;&gt;0)</formula>
    </cfRule>
    <cfRule type="expression" dxfId="2956" priority="3383">
      <formula>OR(Y51=0,X$17=0)</formula>
    </cfRule>
  </conditionalFormatting>
  <conditionalFormatting sqref="AC51">
    <cfRule type="expression" dxfId="2955" priority="3378">
      <formula>AND($H51="X",AA$17&lt;&gt;0)</formula>
    </cfRule>
    <cfRule type="expression" dxfId="2954" priority="3379">
      <formula>AND(AB51&lt;&gt;0,AA$17&lt;&gt;0)</formula>
    </cfRule>
    <cfRule type="expression" dxfId="2953" priority="3380">
      <formula>OR(AB51=0,AA$17=0)</formula>
    </cfRule>
  </conditionalFormatting>
  <conditionalFormatting sqref="AF51">
    <cfRule type="expression" dxfId="2952" priority="3375">
      <formula>AND($H51="X",AD$17&lt;&gt;0)</formula>
    </cfRule>
    <cfRule type="expression" dxfId="2951" priority="3376">
      <formula>AND(AE51&lt;&gt;0,AD$17&lt;&gt;0)</formula>
    </cfRule>
    <cfRule type="expression" dxfId="2950" priority="3377">
      <formula>OR(AE51=0,AD$17=0)</formula>
    </cfRule>
  </conditionalFormatting>
  <conditionalFormatting sqref="AI51">
    <cfRule type="expression" dxfId="2949" priority="3372">
      <formula>AND($H51="X",AG$17&lt;&gt;0)</formula>
    </cfRule>
    <cfRule type="expression" dxfId="2948" priority="3373">
      <formula>AND(AH51&lt;&gt;0,AG$17&lt;&gt;0)</formula>
    </cfRule>
    <cfRule type="expression" dxfId="2947" priority="3374">
      <formula>OR(AH51=0,AG$17=0)</formula>
    </cfRule>
  </conditionalFormatting>
  <conditionalFormatting sqref="AL51">
    <cfRule type="expression" dxfId="2946" priority="3369">
      <formula>AND($H51="X",AJ$17&lt;&gt;0)</formula>
    </cfRule>
    <cfRule type="expression" dxfId="2945" priority="3370">
      <formula>AND(AK51&lt;&gt;0,AJ$17&lt;&gt;0)</formula>
    </cfRule>
    <cfRule type="expression" dxfId="2944" priority="3371">
      <formula>OR(AK51=0,AJ$17=0)</formula>
    </cfRule>
  </conditionalFormatting>
  <conditionalFormatting sqref="K52">
    <cfRule type="expression" dxfId="2943" priority="3365">
      <formula>AND($H52="X",I$17&lt;&gt;0)</formula>
    </cfRule>
    <cfRule type="expression" dxfId="2942" priority="3366">
      <formula>AND(J52&lt;&gt;0,I$17&lt;&gt;0)</formula>
    </cfRule>
    <cfRule type="expression" dxfId="2941" priority="3367">
      <formula>OR(J52=0,I$17=0)</formula>
    </cfRule>
  </conditionalFormatting>
  <conditionalFormatting sqref="N52">
    <cfRule type="expression" dxfId="2940" priority="3362">
      <formula>AND($H52="X",L$17&lt;&gt;0)</formula>
    </cfRule>
    <cfRule type="expression" dxfId="2939" priority="3363">
      <formula>AND(M52&lt;&gt;0,L$17&lt;&gt;0)</formula>
    </cfRule>
    <cfRule type="expression" dxfId="2938" priority="3364">
      <formula>OR(M52=0,L$17=0)</formula>
    </cfRule>
  </conditionalFormatting>
  <conditionalFormatting sqref="Q52">
    <cfRule type="expression" dxfId="2937" priority="3359">
      <formula>AND($H52="X",O$17&lt;&gt;0)</formula>
    </cfRule>
    <cfRule type="expression" dxfId="2936" priority="3360">
      <formula>AND(P52&lt;&gt;0,O$17&lt;&gt;0)</formula>
    </cfRule>
    <cfRule type="expression" dxfId="2935" priority="3361">
      <formula>OR(P52=0,O$17=0)</formula>
    </cfRule>
  </conditionalFormatting>
  <conditionalFormatting sqref="T52">
    <cfRule type="expression" dxfId="2934" priority="3356">
      <formula>AND($H52="X",R$17&lt;&gt;0)</formula>
    </cfRule>
    <cfRule type="expression" dxfId="2933" priority="3357">
      <formula>AND(S52&lt;&gt;0,R$17&lt;&gt;0)</formula>
    </cfRule>
    <cfRule type="expression" dxfId="2932" priority="3358">
      <formula>OR(S52=0,R$17=0)</formula>
    </cfRule>
  </conditionalFormatting>
  <conditionalFormatting sqref="Z52">
    <cfRule type="expression" dxfId="2931" priority="3353">
      <formula>AND($H52="X",X$17&lt;&gt;0)</formula>
    </cfRule>
    <cfRule type="expression" dxfId="2930" priority="3354">
      <formula>AND(Y52&lt;&gt;0,X$17&lt;&gt;0)</formula>
    </cfRule>
    <cfRule type="expression" dxfId="2929" priority="3355">
      <formula>OR(Y52=0,X$17=0)</formula>
    </cfRule>
  </conditionalFormatting>
  <conditionalFormatting sqref="AC52">
    <cfRule type="expression" dxfId="2928" priority="3350">
      <formula>AND($H52="X",AA$17&lt;&gt;0)</formula>
    </cfRule>
    <cfRule type="expression" dxfId="2927" priority="3351">
      <formula>AND(AB52&lt;&gt;0,AA$17&lt;&gt;0)</formula>
    </cfRule>
    <cfRule type="expression" dxfId="2926" priority="3352">
      <formula>OR(AB52=0,AA$17=0)</formula>
    </cfRule>
  </conditionalFormatting>
  <conditionalFormatting sqref="AF52">
    <cfRule type="expression" dxfId="2925" priority="3347">
      <formula>AND($H52="X",AD$17&lt;&gt;0)</formula>
    </cfRule>
    <cfRule type="expression" dxfId="2924" priority="3348">
      <formula>AND(AE52&lt;&gt;0,AD$17&lt;&gt;0)</formula>
    </cfRule>
    <cfRule type="expression" dxfId="2923" priority="3349">
      <formula>OR(AE52=0,AD$17=0)</formula>
    </cfRule>
  </conditionalFormatting>
  <conditionalFormatting sqref="AI52">
    <cfRule type="expression" dxfId="2922" priority="3344">
      <formula>AND($H52="X",AG$17&lt;&gt;0)</formula>
    </cfRule>
    <cfRule type="expression" dxfId="2921" priority="3345">
      <formula>AND(AH52&lt;&gt;0,AG$17&lt;&gt;0)</formula>
    </cfRule>
    <cfRule type="expression" dxfId="2920" priority="3346">
      <formula>OR(AH52=0,AG$17=0)</formula>
    </cfRule>
  </conditionalFormatting>
  <conditionalFormatting sqref="AL52">
    <cfRule type="expression" dxfId="2919" priority="3341">
      <formula>AND($H52="X",AJ$17&lt;&gt;0)</formula>
    </cfRule>
    <cfRule type="expression" dxfId="2918" priority="3342">
      <formula>AND(AK52&lt;&gt;0,AJ$17&lt;&gt;0)</formula>
    </cfRule>
    <cfRule type="expression" dxfId="2917" priority="3343">
      <formula>OR(AK52=0,AJ$17=0)</formula>
    </cfRule>
  </conditionalFormatting>
  <conditionalFormatting sqref="J26:J29">
    <cfRule type="expression" dxfId="2916" priority="2976" stopIfTrue="1">
      <formula>AND($H26="X",J19&lt;&gt;0)</formula>
    </cfRule>
  </conditionalFormatting>
  <conditionalFormatting sqref="I24">
    <cfRule type="cellIs" dxfId="2915" priority="2975" operator="equal">
      <formula>"X"</formula>
    </cfRule>
  </conditionalFormatting>
  <conditionalFormatting sqref="I25:I29">
    <cfRule type="cellIs" dxfId="2914" priority="2974" operator="equal">
      <formula>"X"</formula>
    </cfRule>
  </conditionalFormatting>
  <conditionalFormatting sqref="M24">
    <cfRule type="expression" dxfId="2913" priority="2973" stopIfTrue="1">
      <formula>AND($H24="X",M17&lt;&gt;0)</formula>
    </cfRule>
  </conditionalFormatting>
  <conditionalFormatting sqref="M25">
    <cfRule type="expression" dxfId="2912" priority="2972" stopIfTrue="1">
      <formula>AND($H25="X",M18&lt;&gt;0)</formula>
    </cfRule>
  </conditionalFormatting>
  <conditionalFormatting sqref="M26:M29">
    <cfRule type="expression" dxfId="2911" priority="2971" stopIfTrue="1">
      <formula>AND($H26="X",M19&lt;&gt;0)</formula>
    </cfRule>
  </conditionalFormatting>
  <conditionalFormatting sqref="L24">
    <cfRule type="cellIs" dxfId="2910" priority="2970" operator="equal">
      <formula>"X"</formula>
    </cfRule>
  </conditionalFormatting>
  <conditionalFormatting sqref="L25:L29">
    <cfRule type="cellIs" dxfId="2909" priority="2969" operator="equal">
      <formula>"X"</formula>
    </cfRule>
  </conditionalFormatting>
  <conditionalFormatting sqref="P24">
    <cfRule type="expression" dxfId="2908" priority="2968" stopIfTrue="1">
      <formula>AND($H24="X",P17&lt;&gt;0)</formula>
    </cfRule>
  </conditionalFormatting>
  <conditionalFormatting sqref="P25">
    <cfRule type="expression" dxfId="2907" priority="2967" stopIfTrue="1">
      <formula>AND($H25="X",P18&lt;&gt;0)</formula>
    </cfRule>
  </conditionalFormatting>
  <conditionalFormatting sqref="P26:P29">
    <cfRule type="expression" dxfId="2906" priority="2966" stopIfTrue="1">
      <formula>AND($H26="X",P19&lt;&gt;0)</formula>
    </cfRule>
  </conditionalFormatting>
  <conditionalFormatting sqref="O24">
    <cfRule type="cellIs" dxfId="2905" priority="2965" operator="equal">
      <formula>"X"</formula>
    </cfRule>
  </conditionalFormatting>
  <conditionalFormatting sqref="O25:O29">
    <cfRule type="cellIs" dxfId="2904" priority="2964" operator="equal">
      <formula>"X"</formula>
    </cfRule>
  </conditionalFormatting>
  <conditionalFormatting sqref="S24">
    <cfRule type="expression" dxfId="2903" priority="2963" stopIfTrue="1">
      <formula>AND($H24="X",S17&lt;&gt;0)</formula>
    </cfRule>
  </conditionalFormatting>
  <conditionalFormatting sqref="S25">
    <cfRule type="expression" dxfId="2902" priority="2962" stopIfTrue="1">
      <formula>AND($H25="X",S18&lt;&gt;0)</formula>
    </cfRule>
  </conditionalFormatting>
  <conditionalFormatting sqref="S26:S29">
    <cfRule type="expression" dxfId="2901" priority="2961" stopIfTrue="1">
      <formula>AND($H26="X",S19&lt;&gt;0)</formula>
    </cfRule>
  </conditionalFormatting>
  <conditionalFormatting sqref="R24">
    <cfRule type="cellIs" dxfId="2900" priority="2960" operator="equal">
      <formula>"X"</formula>
    </cfRule>
  </conditionalFormatting>
  <conditionalFormatting sqref="R25:R29">
    <cfRule type="cellIs" dxfId="2899" priority="2959" operator="equal">
      <formula>"X"</formula>
    </cfRule>
  </conditionalFormatting>
  <conditionalFormatting sqref="Y24">
    <cfRule type="expression" dxfId="2898" priority="2958" stopIfTrue="1">
      <formula>AND($H24="X",Y17&lt;&gt;0)</formula>
    </cfRule>
  </conditionalFormatting>
  <conditionalFormatting sqref="Y25">
    <cfRule type="expression" dxfId="2897" priority="2957" stopIfTrue="1">
      <formula>AND($H25="X",Y18&lt;&gt;0)</formula>
    </cfRule>
  </conditionalFormatting>
  <conditionalFormatting sqref="Y26:Y29">
    <cfRule type="expression" dxfId="2896" priority="2956" stopIfTrue="1">
      <formula>AND($H26="X",Y19&lt;&gt;0)</formula>
    </cfRule>
  </conditionalFormatting>
  <conditionalFormatting sqref="X24">
    <cfRule type="cellIs" dxfId="2895" priority="2955" operator="equal">
      <formula>"X"</formula>
    </cfRule>
  </conditionalFormatting>
  <conditionalFormatting sqref="X25:X29">
    <cfRule type="cellIs" dxfId="2894" priority="2954" operator="equal">
      <formula>"X"</formula>
    </cfRule>
  </conditionalFormatting>
  <conditionalFormatting sqref="AB24">
    <cfRule type="expression" dxfId="2893" priority="2953" stopIfTrue="1">
      <formula>AND($H24="X",AB17&lt;&gt;0)</formula>
    </cfRule>
  </conditionalFormatting>
  <conditionalFormatting sqref="AB25">
    <cfRule type="expression" dxfId="2892" priority="2952" stopIfTrue="1">
      <formula>AND($H25="X",AB18&lt;&gt;0)</formula>
    </cfRule>
  </conditionalFormatting>
  <conditionalFormatting sqref="AB26:AB29">
    <cfRule type="expression" dxfId="2891" priority="2951" stopIfTrue="1">
      <formula>AND($H26="X",AB19&lt;&gt;0)</formula>
    </cfRule>
  </conditionalFormatting>
  <conditionalFormatting sqref="AA24">
    <cfRule type="cellIs" dxfId="2890" priority="2950" operator="equal">
      <formula>"X"</formula>
    </cfRule>
  </conditionalFormatting>
  <conditionalFormatting sqref="AA25:AA29">
    <cfRule type="cellIs" dxfId="2889" priority="2949" operator="equal">
      <formula>"X"</formula>
    </cfRule>
  </conditionalFormatting>
  <conditionalFormatting sqref="AE24">
    <cfRule type="expression" dxfId="2888" priority="2948" stopIfTrue="1">
      <formula>AND($H24="X",AE17&lt;&gt;0)</formula>
    </cfRule>
  </conditionalFormatting>
  <conditionalFormatting sqref="AE25">
    <cfRule type="expression" dxfId="2887" priority="2947" stopIfTrue="1">
      <formula>AND($H25="X",AE18&lt;&gt;0)</formula>
    </cfRule>
  </conditionalFormatting>
  <conditionalFormatting sqref="AE26:AE29">
    <cfRule type="expression" dxfId="2886" priority="2946" stopIfTrue="1">
      <formula>AND($H26="X",AE19&lt;&gt;0)</formula>
    </cfRule>
  </conditionalFormatting>
  <conditionalFormatting sqref="AD24">
    <cfRule type="cellIs" dxfId="2885" priority="2945" operator="equal">
      <formula>"X"</formula>
    </cfRule>
  </conditionalFormatting>
  <conditionalFormatting sqref="AD25:AD29">
    <cfRule type="cellIs" dxfId="2884" priority="2944" operator="equal">
      <formula>"X"</formula>
    </cfRule>
  </conditionalFormatting>
  <conditionalFormatting sqref="AH24">
    <cfRule type="expression" dxfId="2883" priority="2943" stopIfTrue="1">
      <formula>AND($H24="X",AH17&lt;&gt;0)</formula>
    </cfRule>
  </conditionalFormatting>
  <conditionalFormatting sqref="AH25">
    <cfRule type="expression" dxfId="2882" priority="2942" stopIfTrue="1">
      <formula>AND($H25="X",AH18&lt;&gt;0)</formula>
    </cfRule>
  </conditionalFormatting>
  <conditionalFormatting sqref="AH26:AH29">
    <cfRule type="expression" dxfId="2881" priority="2941" stopIfTrue="1">
      <formula>AND($H26="X",AH19&lt;&gt;0)</formula>
    </cfRule>
  </conditionalFormatting>
  <conditionalFormatting sqref="AG24">
    <cfRule type="cellIs" dxfId="2880" priority="2940" operator="equal">
      <formula>"X"</formula>
    </cfRule>
  </conditionalFormatting>
  <conditionalFormatting sqref="AG25:AG29">
    <cfRule type="cellIs" dxfId="2879" priority="2939" operator="equal">
      <formula>"X"</formula>
    </cfRule>
  </conditionalFormatting>
  <conditionalFormatting sqref="AK24">
    <cfRule type="expression" dxfId="2878" priority="2938" stopIfTrue="1">
      <formula>AND($H24="X",AK17&lt;&gt;0)</formula>
    </cfRule>
  </conditionalFormatting>
  <conditionalFormatting sqref="AK25">
    <cfRule type="expression" dxfId="2877" priority="2937" stopIfTrue="1">
      <formula>AND($H25="X",AK18&lt;&gt;0)</formula>
    </cfRule>
  </conditionalFormatting>
  <conditionalFormatting sqref="AK26:AK29">
    <cfRule type="expression" dxfId="2876" priority="2936" stopIfTrue="1">
      <formula>AND($H26="X",AK19&lt;&gt;0)</formula>
    </cfRule>
  </conditionalFormatting>
  <conditionalFormatting sqref="AJ24">
    <cfRule type="cellIs" dxfId="2875" priority="2935" operator="equal">
      <formula>"X"</formula>
    </cfRule>
  </conditionalFormatting>
  <conditionalFormatting sqref="AJ25:AJ29">
    <cfRule type="cellIs" dxfId="2874" priority="2934" operator="equal">
      <formula>"X"</formula>
    </cfRule>
  </conditionalFormatting>
  <conditionalFormatting sqref="AN27:AN29">
    <cfRule type="expression" dxfId="2873" priority="2933" stopIfTrue="1">
      <formula>AND($H27="X",AN20&lt;&gt;0)</formula>
    </cfRule>
  </conditionalFormatting>
  <conditionalFormatting sqref="AH30:AH45">
    <cfRule type="expression" dxfId="2872" priority="2931" stopIfTrue="1">
      <formula>AND($H30="X",AH23&lt;&gt;0)</formula>
    </cfRule>
  </conditionalFormatting>
  <conditionalFormatting sqref="AK30:AK45">
    <cfRule type="expression" dxfId="2871" priority="2929" stopIfTrue="1">
      <formula>AND($H30="X",AK23&lt;&gt;0)</formula>
    </cfRule>
  </conditionalFormatting>
  <conditionalFormatting sqref="AN30:AN37">
    <cfRule type="expression" dxfId="2870" priority="2927" stopIfTrue="1">
      <formula>AND($H30="X",AN23&lt;&gt;0)</formula>
    </cfRule>
  </conditionalFormatting>
  <conditionalFormatting sqref="AG30:AG45">
    <cfRule type="cellIs" dxfId="2869" priority="2925" operator="equal">
      <formula>"X"</formula>
    </cfRule>
  </conditionalFormatting>
  <conditionalFormatting sqref="AJ30:AJ45">
    <cfRule type="cellIs" dxfId="2868" priority="2924" operator="equal">
      <formula>"X"</formula>
    </cfRule>
  </conditionalFormatting>
  <conditionalFormatting sqref="AM30:AM37">
    <cfRule type="cellIs" dxfId="2867" priority="2923" operator="equal">
      <formula>"X"</formula>
    </cfRule>
  </conditionalFormatting>
  <conditionalFormatting sqref="AM27:AM29">
    <cfRule type="cellIs" dxfId="2866" priority="2920" operator="equal">
      <formula>"X"</formula>
    </cfRule>
  </conditionalFormatting>
  <conditionalFormatting sqref="AN39">
    <cfRule type="expression" dxfId="2865" priority="2919" stopIfTrue="1">
      <formula>AND($H39="X",AN32&lt;&gt;0)</formula>
    </cfRule>
  </conditionalFormatting>
  <conditionalFormatting sqref="AM39">
    <cfRule type="cellIs" dxfId="2864" priority="2918" operator="equal">
      <formula>"X"</formula>
    </cfRule>
  </conditionalFormatting>
  <conditionalFormatting sqref="AN43">
    <cfRule type="expression" dxfId="2863" priority="2917" stopIfTrue="1">
      <formula>AND($H43="X",AN36&lt;&gt;0)</formula>
    </cfRule>
  </conditionalFormatting>
  <conditionalFormatting sqref="AM43">
    <cfRule type="cellIs" dxfId="2862" priority="2916" operator="equal">
      <formula>"X"</formula>
    </cfRule>
  </conditionalFormatting>
  <conditionalFormatting sqref="J51">
    <cfRule type="expression" dxfId="2861" priority="2915" stopIfTrue="1">
      <formula>AND($H51="X",J44&lt;&gt;0)</formula>
    </cfRule>
  </conditionalFormatting>
  <conditionalFormatting sqref="J52">
    <cfRule type="expression" dxfId="2860" priority="2914" stopIfTrue="1">
      <formula>AND($H52="X",J45&lt;&gt;0)</formula>
    </cfRule>
  </conditionalFormatting>
  <conditionalFormatting sqref="I51">
    <cfRule type="cellIs" dxfId="2859" priority="2913" operator="equal">
      <formula>"X"</formula>
    </cfRule>
  </conditionalFormatting>
  <conditionalFormatting sqref="I52">
    <cfRule type="cellIs" dxfId="2858" priority="2912" operator="equal">
      <formula>"X"</formula>
    </cfRule>
  </conditionalFormatting>
  <conditionalFormatting sqref="M51">
    <cfRule type="expression" dxfId="2857" priority="2911" stopIfTrue="1">
      <formula>AND($H51="X",M44&lt;&gt;0)</formula>
    </cfRule>
  </conditionalFormatting>
  <conditionalFormatting sqref="M52">
    <cfRule type="expression" dxfId="2856" priority="2910" stopIfTrue="1">
      <formula>AND($H52="X",M45&lt;&gt;0)</formula>
    </cfRule>
  </conditionalFormatting>
  <conditionalFormatting sqref="L51">
    <cfRule type="cellIs" dxfId="2855" priority="2908" operator="equal">
      <formula>"X"</formula>
    </cfRule>
  </conditionalFormatting>
  <conditionalFormatting sqref="L52">
    <cfRule type="cellIs" dxfId="2854" priority="2907" operator="equal">
      <formula>"X"</formula>
    </cfRule>
  </conditionalFormatting>
  <conditionalFormatting sqref="P51">
    <cfRule type="expression" dxfId="2853" priority="2906" stopIfTrue="1">
      <formula>AND($H51="X",P44&lt;&gt;0)</formula>
    </cfRule>
  </conditionalFormatting>
  <conditionalFormatting sqref="O51">
    <cfRule type="cellIs" dxfId="2852" priority="2905" operator="equal">
      <formula>"X"</formula>
    </cfRule>
  </conditionalFormatting>
  <conditionalFormatting sqref="S51">
    <cfRule type="expression" dxfId="2851" priority="2904" stopIfTrue="1">
      <formula>AND($H51="X",S44&lt;&gt;0)</formula>
    </cfRule>
  </conditionalFormatting>
  <conditionalFormatting sqref="R51">
    <cfRule type="cellIs" dxfId="2850" priority="2903" operator="equal">
      <formula>"X"</formula>
    </cfRule>
  </conditionalFormatting>
  <conditionalFormatting sqref="Y51">
    <cfRule type="expression" dxfId="2849" priority="2902" stopIfTrue="1">
      <formula>AND($H51="X",Y44&lt;&gt;0)</formula>
    </cfRule>
  </conditionalFormatting>
  <conditionalFormatting sqref="X51">
    <cfRule type="cellIs" dxfId="2848" priority="2901" operator="equal">
      <formula>"X"</formula>
    </cfRule>
  </conditionalFormatting>
  <conditionalFormatting sqref="AB51">
    <cfRule type="expression" dxfId="2847" priority="2900" stopIfTrue="1">
      <formula>AND($H51="X",AB44&lt;&gt;0)</formula>
    </cfRule>
  </conditionalFormatting>
  <conditionalFormatting sqref="AA51">
    <cfRule type="cellIs" dxfId="2846" priority="2899" operator="equal">
      <formula>"X"</formula>
    </cfRule>
  </conditionalFormatting>
  <conditionalFormatting sqref="AE51">
    <cfRule type="expression" dxfId="2845" priority="2898" stopIfTrue="1">
      <formula>AND($H51="X",AE44&lt;&gt;0)</formula>
    </cfRule>
  </conditionalFormatting>
  <conditionalFormatting sqref="AD51">
    <cfRule type="cellIs" dxfId="2844" priority="2897" operator="equal">
      <formula>"X"</formula>
    </cfRule>
  </conditionalFormatting>
  <conditionalFormatting sqref="AH51">
    <cfRule type="expression" dxfId="2843" priority="2896" stopIfTrue="1">
      <formula>AND($H51="X",AH44&lt;&gt;0)</formula>
    </cfRule>
  </conditionalFormatting>
  <conditionalFormatting sqref="AG51">
    <cfRule type="cellIs" dxfId="2842" priority="2895" operator="equal">
      <formula>"X"</formula>
    </cfRule>
  </conditionalFormatting>
  <conditionalFormatting sqref="AK51">
    <cfRule type="expression" dxfId="2841" priority="2894" stopIfTrue="1">
      <formula>AND($H51="X",AK44&lt;&gt;0)</formula>
    </cfRule>
  </conditionalFormatting>
  <conditionalFormatting sqref="AJ51">
    <cfRule type="cellIs" dxfId="2840" priority="2893" operator="equal">
      <formula>"X"</formula>
    </cfRule>
  </conditionalFormatting>
  <conditionalFormatting sqref="P52">
    <cfRule type="expression" dxfId="2839" priority="2892" stopIfTrue="1">
      <formula>AND($H52="X",P45&lt;&gt;0)</formula>
    </cfRule>
  </conditionalFormatting>
  <conditionalFormatting sqref="O52">
    <cfRule type="cellIs" dxfId="2838" priority="2891" operator="equal">
      <formula>"X"</formula>
    </cfRule>
  </conditionalFormatting>
  <conditionalFormatting sqref="S52">
    <cfRule type="expression" dxfId="2837" priority="2890" stopIfTrue="1">
      <formula>AND($H52="X",S45&lt;&gt;0)</formula>
    </cfRule>
  </conditionalFormatting>
  <conditionalFormatting sqref="R52">
    <cfRule type="cellIs" dxfId="2836" priority="2889" operator="equal">
      <formula>"X"</formula>
    </cfRule>
  </conditionalFormatting>
  <conditionalFormatting sqref="Y52">
    <cfRule type="expression" dxfId="2835" priority="2888" stopIfTrue="1">
      <formula>AND($H52="X",Y45&lt;&gt;0)</formula>
    </cfRule>
  </conditionalFormatting>
  <conditionalFormatting sqref="X52">
    <cfRule type="cellIs" dxfId="2834" priority="2887" operator="equal">
      <formula>"X"</formula>
    </cfRule>
  </conditionalFormatting>
  <conditionalFormatting sqref="AB52">
    <cfRule type="expression" dxfId="2833" priority="2886" stopIfTrue="1">
      <formula>AND($H52="X",AB45&lt;&gt;0)</formula>
    </cfRule>
  </conditionalFormatting>
  <conditionalFormatting sqref="AA52">
    <cfRule type="cellIs" dxfId="2832" priority="2885" operator="equal">
      <formula>"X"</formula>
    </cfRule>
  </conditionalFormatting>
  <conditionalFormatting sqref="AE52">
    <cfRule type="expression" dxfId="2831" priority="2884" stopIfTrue="1">
      <formula>AND($H52="X",AE45&lt;&gt;0)</formula>
    </cfRule>
  </conditionalFormatting>
  <conditionalFormatting sqref="AD52">
    <cfRule type="cellIs" dxfId="2830" priority="2883" operator="equal">
      <formula>"X"</formula>
    </cfRule>
  </conditionalFormatting>
  <conditionalFormatting sqref="AH52">
    <cfRule type="expression" dxfId="2829" priority="2882" stopIfTrue="1">
      <formula>AND($H52="X",AH45&lt;&gt;0)</formula>
    </cfRule>
  </conditionalFormatting>
  <conditionalFormatting sqref="AG52">
    <cfRule type="cellIs" dxfId="2828" priority="2881" operator="equal">
      <formula>"X"</formula>
    </cfRule>
  </conditionalFormatting>
  <conditionalFormatting sqref="AK52">
    <cfRule type="expression" dxfId="2827" priority="2880" stopIfTrue="1">
      <formula>AND($H52="X",AK45&lt;&gt;0)</formula>
    </cfRule>
  </conditionalFormatting>
  <conditionalFormatting sqref="AJ52">
    <cfRule type="cellIs" dxfId="2826" priority="2879" operator="equal">
      <formula>"X"</formula>
    </cfRule>
  </conditionalFormatting>
  <conditionalFormatting sqref="K53">
    <cfRule type="expression" dxfId="2825" priority="2876">
      <formula>AND($H53="X",I$17&lt;&gt;0)</formula>
    </cfRule>
    <cfRule type="expression" dxfId="2824" priority="2877">
      <formula>AND(J53&lt;&gt;0,I$17&lt;&gt;0)</formula>
    </cfRule>
    <cfRule type="expression" dxfId="2823" priority="2878">
      <formula>OR(J53=0,I$17=0)</formula>
    </cfRule>
  </conditionalFormatting>
  <conditionalFormatting sqref="N53">
    <cfRule type="expression" dxfId="2822" priority="2873">
      <formula>AND($H53="X",L$17&lt;&gt;0)</formula>
    </cfRule>
    <cfRule type="expression" dxfId="2821" priority="2874">
      <formula>AND(M53&lt;&gt;0,L$17&lt;&gt;0)</formula>
    </cfRule>
    <cfRule type="expression" dxfId="2820" priority="2875">
      <formula>OR(M53=0,L$17=0)</formula>
    </cfRule>
  </conditionalFormatting>
  <conditionalFormatting sqref="Q53">
    <cfRule type="expression" dxfId="2819" priority="2870">
      <formula>AND($H53="X",O$17&lt;&gt;0)</formula>
    </cfRule>
    <cfRule type="expression" dxfId="2818" priority="2871">
      <formula>AND(P53&lt;&gt;0,O$17&lt;&gt;0)</formula>
    </cfRule>
    <cfRule type="expression" dxfId="2817" priority="2872">
      <formula>OR(P53=0,O$17=0)</formula>
    </cfRule>
  </conditionalFormatting>
  <conditionalFormatting sqref="T53">
    <cfRule type="expression" dxfId="2816" priority="2867">
      <formula>AND($H53="X",R$17&lt;&gt;0)</formula>
    </cfRule>
    <cfRule type="expression" dxfId="2815" priority="2868">
      <formula>AND(S53&lt;&gt;0,R$17&lt;&gt;0)</formula>
    </cfRule>
    <cfRule type="expression" dxfId="2814" priority="2869">
      <formula>OR(S53=0,R$17=0)</formula>
    </cfRule>
  </conditionalFormatting>
  <conditionalFormatting sqref="Z53">
    <cfRule type="expression" dxfId="2813" priority="2864">
      <formula>AND($H53="X",X$17&lt;&gt;0)</formula>
    </cfRule>
    <cfRule type="expression" dxfId="2812" priority="2865">
      <formula>AND(Y53&lt;&gt;0,X$17&lt;&gt;0)</formula>
    </cfRule>
    <cfRule type="expression" dxfId="2811" priority="2866">
      <formula>OR(Y53=0,X$17=0)</formula>
    </cfRule>
  </conditionalFormatting>
  <conditionalFormatting sqref="AC53">
    <cfRule type="expression" dxfId="2810" priority="2861">
      <formula>AND($H53="X",AA$17&lt;&gt;0)</formula>
    </cfRule>
    <cfRule type="expression" dxfId="2809" priority="2862">
      <formula>AND(AB53&lt;&gt;0,AA$17&lt;&gt;0)</formula>
    </cfRule>
    <cfRule type="expression" dxfId="2808" priority="2863">
      <formula>OR(AB53=0,AA$17=0)</formula>
    </cfRule>
  </conditionalFormatting>
  <conditionalFormatting sqref="AF53">
    <cfRule type="expression" dxfId="2807" priority="2858">
      <formula>AND($H53="X",AD$17&lt;&gt;0)</formula>
    </cfRule>
    <cfRule type="expression" dxfId="2806" priority="2859">
      <formula>AND(AE53&lt;&gt;0,AD$17&lt;&gt;0)</formula>
    </cfRule>
    <cfRule type="expression" dxfId="2805" priority="2860">
      <formula>OR(AE53=0,AD$17=0)</formula>
    </cfRule>
  </conditionalFormatting>
  <conditionalFormatting sqref="AI53">
    <cfRule type="expression" dxfId="2804" priority="2855">
      <formula>AND($H53="X",AG$17&lt;&gt;0)</formula>
    </cfRule>
    <cfRule type="expression" dxfId="2803" priority="2856">
      <formula>AND(AH53&lt;&gt;0,AG$17&lt;&gt;0)</formula>
    </cfRule>
    <cfRule type="expression" dxfId="2802" priority="2857">
      <formula>OR(AH53=0,AG$17=0)</formula>
    </cfRule>
  </conditionalFormatting>
  <conditionalFormatting sqref="AL53">
    <cfRule type="expression" dxfId="2801" priority="2852">
      <formula>AND($H53="X",AJ$17&lt;&gt;0)</formula>
    </cfRule>
    <cfRule type="expression" dxfId="2800" priority="2853">
      <formula>AND(AK53&lt;&gt;0,AJ$17&lt;&gt;0)</formula>
    </cfRule>
    <cfRule type="expression" dxfId="2799" priority="2854">
      <formula>OR(AK53=0,AJ$17=0)</formula>
    </cfRule>
  </conditionalFormatting>
  <conditionalFormatting sqref="J53">
    <cfRule type="expression" dxfId="2798" priority="2851" stopIfTrue="1">
      <formula>AND($H53="X",J46&lt;&gt;0)</formula>
    </cfRule>
  </conditionalFormatting>
  <conditionalFormatting sqref="I53">
    <cfRule type="cellIs" dxfId="2797" priority="2850" operator="equal">
      <formula>"X"</formula>
    </cfRule>
  </conditionalFormatting>
  <conditionalFormatting sqref="M53">
    <cfRule type="expression" dxfId="2796" priority="2849" stopIfTrue="1">
      <formula>AND($H53="X",M46&lt;&gt;0)</formula>
    </cfRule>
  </conditionalFormatting>
  <conditionalFormatting sqref="L53">
    <cfRule type="cellIs" dxfId="2795" priority="2848" operator="equal">
      <formula>"X"</formula>
    </cfRule>
  </conditionalFormatting>
  <conditionalFormatting sqref="P53">
    <cfRule type="expression" dxfId="2794" priority="2847" stopIfTrue="1">
      <formula>AND($H53="X",P46&lt;&gt;0)</formula>
    </cfRule>
  </conditionalFormatting>
  <conditionalFormatting sqref="O53">
    <cfRule type="cellIs" dxfId="2793" priority="2846" operator="equal">
      <formula>"X"</formula>
    </cfRule>
  </conditionalFormatting>
  <conditionalFormatting sqref="S53">
    <cfRule type="expression" dxfId="2792" priority="2845" stopIfTrue="1">
      <formula>AND($H53="X",S46&lt;&gt;0)</formula>
    </cfRule>
  </conditionalFormatting>
  <conditionalFormatting sqref="R53">
    <cfRule type="cellIs" dxfId="2791" priority="2844" operator="equal">
      <formula>"X"</formula>
    </cfRule>
  </conditionalFormatting>
  <conditionalFormatting sqref="Y53">
    <cfRule type="expression" dxfId="2790" priority="2843" stopIfTrue="1">
      <formula>AND($H53="X",Y46&lt;&gt;0)</formula>
    </cfRule>
  </conditionalFormatting>
  <conditionalFormatting sqref="X53">
    <cfRule type="cellIs" dxfId="2789" priority="2842" operator="equal">
      <formula>"X"</formula>
    </cfRule>
  </conditionalFormatting>
  <conditionalFormatting sqref="AB53">
    <cfRule type="expression" dxfId="2788" priority="2841" stopIfTrue="1">
      <formula>AND($H53="X",AB46&lt;&gt;0)</formula>
    </cfRule>
  </conditionalFormatting>
  <conditionalFormatting sqref="AA53">
    <cfRule type="cellIs" dxfId="2787" priority="2840" operator="equal">
      <formula>"X"</formula>
    </cfRule>
  </conditionalFormatting>
  <conditionalFormatting sqref="AE53">
    <cfRule type="expression" dxfId="2786" priority="2839" stopIfTrue="1">
      <formula>AND($H53="X",AE46&lt;&gt;0)</formula>
    </cfRule>
  </conditionalFormatting>
  <conditionalFormatting sqref="AD53">
    <cfRule type="cellIs" dxfId="2785" priority="2838" operator="equal">
      <formula>"X"</formula>
    </cfRule>
  </conditionalFormatting>
  <conditionalFormatting sqref="AH53">
    <cfRule type="expression" dxfId="2784" priority="2837" stopIfTrue="1">
      <formula>AND($H53="X",AH46&lt;&gt;0)</formula>
    </cfRule>
  </conditionalFormatting>
  <conditionalFormatting sqref="AG53">
    <cfRule type="cellIs" dxfId="2783" priority="2836" operator="equal">
      <formula>"X"</formula>
    </cfRule>
  </conditionalFormatting>
  <conditionalFormatting sqref="AK53">
    <cfRule type="expression" dxfId="2782" priority="2835" stopIfTrue="1">
      <formula>AND($H53="X",AK46&lt;&gt;0)</formula>
    </cfRule>
  </conditionalFormatting>
  <conditionalFormatting sqref="AJ53">
    <cfRule type="cellIs" dxfId="2781" priority="2834" operator="equal">
      <formula>"X"</formula>
    </cfRule>
  </conditionalFormatting>
  <conditionalFormatting sqref="K54">
    <cfRule type="expression" dxfId="2780" priority="2831">
      <formula>AND($H54="X",I$17&lt;&gt;0)</formula>
    </cfRule>
    <cfRule type="expression" dxfId="2779" priority="2832">
      <formula>AND(J54&lt;&gt;0,I$17&lt;&gt;0)</formula>
    </cfRule>
    <cfRule type="expression" dxfId="2778" priority="2833">
      <formula>OR(J54=0,I$17=0)</formula>
    </cfRule>
  </conditionalFormatting>
  <conditionalFormatting sqref="N54">
    <cfRule type="expression" dxfId="2777" priority="2828">
      <formula>AND($H54="X",L$17&lt;&gt;0)</formula>
    </cfRule>
    <cfRule type="expression" dxfId="2776" priority="2829">
      <formula>AND(M54&lt;&gt;0,L$17&lt;&gt;0)</formula>
    </cfRule>
    <cfRule type="expression" dxfId="2775" priority="2830">
      <formula>OR(M54=0,L$17=0)</formula>
    </cfRule>
  </conditionalFormatting>
  <conditionalFormatting sqref="T54">
    <cfRule type="expression" dxfId="2774" priority="2822">
      <formula>AND($H54="X",R$17&lt;&gt;0)</formula>
    </cfRule>
    <cfRule type="expression" dxfId="2773" priority="2823">
      <formula>AND(S54&lt;&gt;0,R$17&lt;&gt;0)</formula>
    </cfRule>
    <cfRule type="expression" dxfId="2772" priority="2824">
      <formula>OR(S54=0,R$17=0)</formula>
    </cfRule>
  </conditionalFormatting>
  <conditionalFormatting sqref="Z54">
    <cfRule type="expression" dxfId="2771" priority="2819">
      <formula>AND($H54="X",X$17&lt;&gt;0)</formula>
    </cfRule>
    <cfRule type="expression" dxfId="2770" priority="2820">
      <formula>AND(Y54&lt;&gt;0,X$17&lt;&gt;0)</formula>
    </cfRule>
    <cfRule type="expression" dxfId="2769" priority="2821">
      <formula>OR(Y54=0,X$17=0)</formula>
    </cfRule>
  </conditionalFormatting>
  <conditionalFormatting sqref="AC54">
    <cfRule type="expression" dxfId="2768" priority="2816">
      <formula>AND($H54="X",AA$17&lt;&gt;0)</formula>
    </cfRule>
    <cfRule type="expression" dxfId="2767" priority="2817">
      <formula>AND(AB54&lt;&gt;0,AA$17&lt;&gt;0)</formula>
    </cfRule>
    <cfRule type="expression" dxfId="2766" priority="2818">
      <formula>OR(AB54=0,AA$17=0)</formula>
    </cfRule>
  </conditionalFormatting>
  <conditionalFormatting sqref="AF54">
    <cfRule type="expression" dxfId="2765" priority="2813">
      <formula>AND($H54="X",AD$17&lt;&gt;0)</formula>
    </cfRule>
    <cfRule type="expression" dxfId="2764" priority="2814">
      <formula>AND(AE54&lt;&gt;0,AD$17&lt;&gt;0)</formula>
    </cfRule>
    <cfRule type="expression" dxfId="2763" priority="2815">
      <formula>OR(AE54=0,AD$17=0)</formula>
    </cfRule>
  </conditionalFormatting>
  <conditionalFormatting sqref="AI54">
    <cfRule type="expression" dxfId="2762" priority="2810">
      <formula>AND($H54="X",AG$17&lt;&gt;0)</formula>
    </cfRule>
    <cfRule type="expression" dxfId="2761" priority="2811">
      <formula>AND(AH54&lt;&gt;0,AG$17&lt;&gt;0)</formula>
    </cfRule>
    <cfRule type="expression" dxfId="2760" priority="2812">
      <formula>OR(AH54=0,AG$17=0)</formula>
    </cfRule>
  </conditionalFormatting>
  <conditionalFormatting sqref="AL54">
    <cfRule type="expression" dxfId="2759" priority="2807">
      <formula>AND($H54="X",AJ$17&lt;&gt;0)</formula>
    </cfRule>
    <cfRule type="expression" dxfId="2758" priority="2808">
      <formula>AND(AK54&lt;&gt;0,AJ$17&lt;&gt;0)</formula>
    </cfRule>
    <cfRule type="expression" dxfId="2757" priority="2809">
      <formula>OR(AK54=0,AJ$17=0)</formula>
    </cfRule>
  </conditionalFormatting>
  <conditionalFormatting sqref="J54">
    <cfRule type="expression" dxfId="2756" priority="2806" stopIfTrue="1">
      <formula>AND($H54="X",J47&lt;&gt;0)</formula>
    </cfRule>
  </conditionalFormatting>
  <conditionalFormatting sqref="I54">
    <cfRule type="cellIs" dxfId="2755" priority="2805" operator="equal">
      <formula>"X"</formula>
    </cfRule>
  </conditionalFormatting>
  <conditionalFormatting sqref="M54">
    <cfRule type="expression" dxfId="2754" priority="2804" stopIfTrue="1">
      <formula>AND($H54="X",M47&lt;&gt;0)</formula>
    </cfRule>
  </conditionalFormatting>
  <conditionalFormatting sqref="L54">
    <cfRule type="cellIs" dxfId="2753" priority="2803" operator="equal">
      <formula>"X"</formula>
    </cfRule>
  </conditionalFormatting>
  <conditionalFormatting sqref="P54">
    <cfRule type="expression" dxfId="2752" priority="2802" stopIfTrue="1">
      <formula>AND($H54="X",P47&lt;&gt;0)</formula>
    </cfRule>
  </conditionalFormatting>
  <conditionalFormatting sqref="O54">
    <cfRule type="cellIs" dxfId="2751" priority="2801" operator="equal">
      <formula>"X"</formula>
    </cfRule>
  </conditionalFormatting>
  <conditionalFormatting sqref="S54">
    <cfRule type="expression" dxfId="2750" priority="2800" stopIfTrue="1">
      <formula>AND($H54="X",S47&lt;&gt;0)</formula>
    </cfRule>
  </conditionalFormatting>
  <conditionalFormatting sqref="R54">
    <cfRule type="cellIs" dxfId="2749" priority="2799" operator="equal">
      <formula>"X"</formula>
    </cfRule>
  </conditionalFormatting>
  <conditionalFormatting sqref="Y54">
    <cfRule type="expression" dxfId="2748" priority="2798" stopIfTrue="1">
      <formula>AND($H54="X",Y47&lt;&gt;0)</formula>
    </cfRule>
  </conditionalFormatting>
  <conditionalFormatting sqref="X54">
    <cfRule type="cellIs" dxfId="2747" priority="2797" operator="equal">
      <formula>"X"</formula>
    </cfRule>
  </conditionalFormatting>
  <conditionalFormatting sqref="AB54">
    <cfRule type="expression" dxfId="2746" priority="2796" stopIfTrue="1">
      <formula>AND($H54="X",AB47&lt;&gt;0)</formula>
    </cfRule>
  </conditionalFormatting>
  <conditionalFormatting sqref="AA54">
    <cfRule type="cellIs" dxfId="2745" priority="2795" operator="equal">
      <formula>"X"</formula>
    </cfRule>
  </conditionalFormatting>
  <conditionalFormatting sqref="AE54">
    <cfRule type="expression" dxfId="2744" priority="2794" stopIfTrue="1">
      <formula>AND($H54="X",AE47&lt;&gt;0)</formula>
    </cfRule>
  </conditionalFormatting>
  <conditionalFormatting sqref="AD54">
    <cfRule type="cellIs" dxfId="2743" priority="2793" operator="equal">
      <formula>"X"</formula>
    </cfRule>
  </conditionalFormatting>
  <conditionalFormatting sqref="AH54">
    <cfRule type="expression" dxfId="2742" priority="2792" stopIfTrue="1">
      <formula>AND($H54="X",AH47&lt;&gt;0)</formula>
    </cfRule>
  </conditionalFormatting>
  <conditionalFormatting sqref="AG54">
    <cfRule type="cellIs" dxfId="2741" priority="2791" operator="equal">
      <formula>"X"</formula>
    </cfRule>
  </conditionalFormatting>
  <conditionalFormatting sqref="AK54">
    <cfRule type="expression" dxfId="2740" priority="2790" stopIfTrue="1">
      <formula>AND($H54="X",AK47&lt;&gt;0)</formula>
    </cfRule>
  </conditionalFormatting>
  <conditionalFormatting sqref="AJ54">
    <cfRule type="cellIs" dxfId="2739" priority="2789" operator="equal">
      <formula>"X"</formula>
    </cfRule>
  </conditionalFormatting>
  <conditionalFormatting sqref="K55">
    <cfRule type="expression" dxfId="2738" priority="2786">
      <formula>AND($H55="X",I$17&lt;&gt;0)</formula>
    </cfRule>
    <cfRule type="expression" dxfId="2737" priority="2787">
      <formula>AND(J55&lt;&gt;0,I$17&lt;&gt;0)</formula>
    </cfRule>
    <cfRule type="expression" dxfId="2736" priority="2788">
      <formula>OR(J55=0,I$17=0)</formula>
    </cfRule>
  </conditionalFormatting>
  <conditionalFormatting sqref="N55">
    <cfRule type="expression" dxfId="2735" priority="2783">
      <formula>AND($H55="X",L$17&lt;&gt;0)</formula>
    </cfRule>
    <cfRule type="expression" dxfId="2734" priority="2784">
      <formula>AND(M55&lt;&gt;0,L$17&lt;&gt;0)</formula>
    </cfRule>
    <cfRule type="expression" dxfId="2733" priority="2785">
      <formula>OR(M55=0,L$17=0)</formula>
    </cfRule>
  </conditionalFormatting>
  <conditionalFormatting sqref="T55">
    <cfRule type="expression" dxfId="2732" priority="2777">
      <formula>AND($H55="X",R$17&lt;&gt;0)</formula>
    </cfRule>
    <cfRule type="expression" dxfId="2731" priority="2778">
      <formula>AND(S55&lt;&gt;0,R$17&lt;&gt;0)</formula>
    </cfRule>
    <cfRule type="expression" dxfId="2730" priority="2779">
      <formula>OR(S55=0,R$17=0)</formula>
    </cfRule>
  </conditionalFormatting>
  <conditionalFormatting sqref="Z55">
    <cfRule type="expression" dxfId="2729" priority="2774">
      <formula>AND($H55="X",X$17&lt;&gt;0)</formula>
    </cfRule>
    <cfRule type="expression" dxfId="2728" priority="2775">
      <formula>AND(Y55&lt;&gt;0,X$17&lt;&gt;0)</formula>
    </cfRule>
    <cfRule type="expression" dxfId="2727" priority="2776">
      <formula>OR(Y55=0,X$17=0)</formula>
    </cfRule>
  </conditionalFormatting>
  <conditionalFormatting sqref="AC55">
    <cfRule type="expression" dxfId="2726" priority="2771">
      <formula>AND($H55="X",AA$17&lt;&gt;0)</formula>
    </cfRule>
    <cfRule type="expression" dxfId="2725" priority="2772">
      <formula>AND(AB55&lt;&gt;0,AA$17&lt;&gt;0)</formula>
    </cfRule>
    <cfRule type="expression" dxfId="2724" priority="2773">
      <formula>OR(AB55=0,AA$17=0)</formula>
    </cfRule>
  </conditionalFormatting>
  <conditionalFormatting sqref="AF55">
    <cfRule type="expression" dxfId="2723" priority="2768">
      <formula>AND($H55="X",AD$17&lt;&gt;0)</formula>
    </cfRule>
    <cfRule type="expression" dxfId="2722" priority="2769">
      <formula>AND(AE55&lt;&gt;0,AD$17&lt;&gt;0)</formula>
    </cfRule>
    <cfRule type="expression" dxfId="2721" priority="2770">
      <formula>OR(AE55=0,AD$17=0)</formula>
    </cfRule>
  </conditionalFormatting>
  <conditionalFormatting sqref="AI55">
    <cfRule type="expression" dxfId="2720" priority="2765">
      <formula>AND($H55="X",AG$17&lt;&gt;0)</formula>
    </cfRule>
    <cfRule type="expression" dxfId="2719" priority="2766">
      <formula>AND(AH55&lt;&gt;0,AG$17&lt;&gt;0)</formula>
    </cfRule>
    <cfRule type="expression" dxfId="2718" priority="2767">
      <formula>OR(AH55=0,AG$17=0)</formula>
    </cfRule>
  </conditionalFormatting>
  <conditionalFormatting sqref="AL55">
    <cfRule type="expression" dxfId="2717" priority="2762">
      <formula>AND($H55="X",AJ$17&lt;&gt;0)</formula>
    </cfRule>
    <cfRule type="expression" dxfId="2716" priority="2763">
      <formula>AND(AK55&lt;&gt;0,AJ$17&lt;&gt;0)</formula>
    </cfRule>
    <cfRule type="expression" dxfId="2715" priority="2764">
      <formula>OR(AK55=0,AJ$17=0)</formula>
    </cfRule>
  </conditionalFormatting>
  <conditionalFormatting sqref="J55">
    <cfRule type="expression" dxfId="2714" priority="2761" stopIfTrue="1">
      <formula>AND($H55="X",J48&lt;&gt;0)</formula>
    </cfRule>
  </conditionalFormatting>
  <conditionalFormatting sqref="I55">
    <cfRule type="cellIs" dxfId="2713" priority="2760" operator="equal">
      <formula>"X"</formula>
    </cfRule>
  </conditionalFormatting>
  <conditionalFormatting sqref="M55">
    <cfRule type="expression" dxfId="2712" priority="2759" stopIfTrue="1">
      <formula>AND($H55="X",M48&lt;&gt;0)</formula>
    </cfRule>
  </conditionalFormatting>
  <conditionalFormatting sqref="L55">
    <cfRule type="cellIs" dxfId="2711" priority="2758" operator="equal">
      <formula>"X"</formula>
    </cfRule>
  </conditionalFormatting>
  <conditionalFormatting sqref="P55">
    <cfRule type="expression" dxfId="2710" priority="2757" stopIfTrue="1">
      <formula>AND($H55="X",P48&lt;&gt;0)</formula>
    </cfRule>
  </conditionalFormatting>
  <conditionalFormatting sqref="O55">
    <cfRule type="cellIs" dxfId="2709" priority="2756" operator="equal">
      <formula>"X"</formula>
    </cfRule>
  </conditionalFormatting>
  <conditionalFormatting sqref="S55">
    <cfRule type="expression" dxfId="2708" priority="2755" stopIfTrue="1">
      <formula>AND($H55="X",S48&lt;&gt;0)</formula>
    </cfRule>
  </conditionalFormatting>
  <conditionalFormatting sqref="R55">
    <cfRule type="cellIs" dxfId="2707" priority="2754" operator="equal">
      <formula>"X"</formula>
    </cfRule>
  </conditionalFormatting>
  <conditionalFormatting sqref="Y55">
    <cfRule type="expression" dxfId="2706" priority="2753" stopIfTrue="1">
      <formula>AND($H55="X",Y48&lt;&gt;0)</formula>
    </cfRule>
  </conditionalFormatting>
  <conditionalFormatting sqref="X55">
    <cfRule type="cellIs" dxfId="2705" priority="2752" operator="equal">
      <formula>"X"</formula>
    </cfRule>
  </conditionalFormatting>
  <conditionalFormatting sqref="AB55">
    <cfRule type="expression" dxfId="2704" priority="2751" stopIfTrue="1">
      <formula>AND($H55="X",AB48&lt;&gt;0)</formula>
    </cfRule>
  </conditionalFormatting>
  <conditionalFormatting sqref="AA55">
    <cfRule type="cellIs" dxfId="2703" priority="2750" operator="equal">
      <formula>"X"</formula>
    </cfRule>
  </conditionalFormatting>
  <conditionalFormatting sqref="AE55">
    <cfRule type="expression" dxfId="2702" priority="2749" stopIfTrue="1">
      <formula>AND($H55="X",AE48&lt;&gt;0)</formula>
    </cfRule>
  </conditionalFormatting>
  <conditionalFormatting sqref="AD55">
    <cfRule type="cellIs" dxfId="2701" priority="2748" operator="equal">
      <formula>"X"</formula>
    </cfRule>
  </conditionalFormatting>
  <conditionalFormatting sqref="AH55">
    <cfRule type="expression" dxfId="2700" priority="2747" stopIfTrue="1">
      <formula>AND($H55="X",AH48&lt;&gt;0)</formula>
    </cfRule>
  </conditionalFormatting>
  <conditionalFormatting sqref="AG55">
    <cfRule type="cellIs" dxfId="2699" priority="2746" operator="equal">
      <formula>"X"</formula>
    </cfRule>
  </conditionalFormatting>
  <conditionalFormatting sqref="AK55">
    <cfRule type="expression" dxfId="2698" priority="2745" stopIfTrue="1">
      <formula>AND($H55="X",AK48&lt;&gt;0)</formula>
    </cfRule>
  </conditionalFormatting>
  <conditionalFormatting sqref="AJ55">
    <cfRule type="cellIs" dxfId="2697" priority="2744" operator="equal">
      <formula>"X"</formula>
    </cfRule>
  </conditionalFormatting>
  <conditionalFormatting sqref="K56">
    <cfRule type="expression" dxfId="2696" priority="2741">
      <formula>AND($H56="X",I$17&lt;&gt;0)</formula>
    </cfRule>
    <cfRule type="expression" dxfId="2695" priority="2742">
      <formula>AND(J56&lt;&gt;0,I$17&lt;&gt;0)</formula>
    </cfRule>
    <cfRule type="expression" dxfId="2694" priority="2743">
      <formula>OR(J56=0,I$17=0)</formula>
    </cfRule>
  </conditionalFormatting>
  <conditionalFormatting sqref="N56">
    <cfRule type="expression" dxfId="2693" priority="2738">
      <formula>AND($H56="X",L$17&lt;&gt;0)</formula>
    </cfRule>
    <cfRule type="expression" dxfId="2692" priority="2739">
      <formula>AND(M56&lt;&gt;0,L$17&lt;&gt;0)</formula>
    </cfRule>
    <cfRule type="expression" dxfId="2691" priority="2740">
      <formula>OR(M56=0,L$17=0)</formula>
    </cfRule>
  </conditionalFormatting>
  <conditionalFormatting sqref="T56">
    <cfRule type="expression" dxfId="2690" priority="2732">
      <formula>AND($H56="X",R$17&lt;&gt;0)</formula>
    </cfRule>
    <cfRule type="expression" dxfId="2689" priority="2733">
      <formula>AND(S56&lt;&gt;0,R$17&lt;&gt;0)</formula>
    </cfRule>
    <cfRule type="expression" dxfId="2688" priority="2734">
      <formula>OR(S56=0,R$17=0)</formula>
    </cfRule>
  </conditionalFormatting>
  <conditionalFormatting sqref="Z56">
    <cfRule type="expression" dxfId="2687" priority="2729">
      <formula>AND($H56="X",X$17&lt;&gt;0)</formula>
    </cfRule>
    <cfRule type="expression" dxfId="2686" priority="2730">
      <formula>AND(Y56&lt;&gt;0,X$17&lt;&gt;0)</formula>
    </cfRule>
    <cfRule type="expression" dxfId="2685" priority="2731">
      <formula>OR(Y56=0,X$17=0)</formula>
    </cfRule>
  </conditionalFormatting>
  <conditionalFormatting sqref="AC56">
    <cfRule type="expression" dxfId="2684" priority="2726">
      <formula>AND($H56="X",AA$17&lt;&gt;0)</formula>
    </cfRule>
    <cfRule type="expression" dxfId="2683" priority="2727">
      <formula>AND(AB56&lt;&gt;0,AA$17&lt;&gt;0)</formula>
    </cfRule>
    <cfRule type="expression" dxfId="2682" priority="2728">
      <formula>OR(AB56=0,AA$17=0)</formula>
    </cfRule>
  </conditionalFormatting>
  <conditionalFormatting sqref="AF56">
    <cfRule type="expression" dxfId="2681" priority="2723">
      <formula>AND($H56="X",AD$17&lt;&gt;0)</formula>
    </cfRule>
    <cfRule type="expression" dxfId="2680" priority="2724">
      <formula>AND(AE56&lt;&gt;0,AD$17&lt;&gt;0)</formula>
    </cfRule>
    <cfRule type="expression" dxfId="2679" priority="2725">
      <formula>OR(AE56=0,AD$17=0)</formula>
    </cfRule>
  </conditionalFormatting>
  <conditionalFormatting sqref="AI56">
    <cfRule type="expression" dxfId="2678" priority="2720">
      <formula>AND($H56="X",AG$17&lt;&gt;0)</formula>
    </cfRule>
    <cfRule type="expression" dxfId="2677" priority="2721">
      <formula>AND(AH56&lt;&gt;0,AG$17&lt;&gt;0)</formula>
    </cfRule>
    <cfRule type="expression" dxfId="2676" priority="2722">
      <formula>OR(AH56=0,AG$17=0)</formula>
    </cfRule>
  </conditionalFormatting>
  <conditionalFormatting sqref="AL56">
    <cfRule type="expression" dxfId="2675" priority="2717">
      <formula>AND($H56="X",AJ$17&lt;&gt;0)</formula>
    </cfRule>
    <cfRule type="expression" dxfId="2674" priority="2718">
      <formula>AND(AK56&lt;&gt;0,AJ$17&lt;&gt;0)</formula>
    </cfRule>
    <cfRule type="expression" dxfId="2673" priority="2719">
      <formula>OR(AK56=0,AJ$17=0)</formula>
    </cfRule>
  </conditionalFormatting>
  <conditionalFormatting sqref="J56">
    <cfRule type="expression" dxfId="2672" priority="2716" stopIfTrue="1">
      <formula>AND($H56="X",J49&lt;&gt;0)</formula>
    </cfRule>
  </conditionalFormatting>
  <conditionalFormatting sqref="I56">
    <cfRule type="cellIs" dxfId="2671" priority="2715" operator="equal">
      <formula>"X"</formula>
    </cfRule>
  </conditionalFormatting>
  <conditionalFormatting sqref="M56">
    <cfRule type="expression" dxfId="2670" priority="2714" stopIfTrue="1">
      <formula>AND($H56="X",M49&lt;&gt;0)</formula>
    </cfRule>
  </conditionalFormatting>
  <conditionalFormatting sqref="L56">
    <cfRule type="cellIs" dxfId="2669" priority="2713" operator="equal">
      <formula>"X"</formula>
    </cfRule>
  </conditionalFormatting>
  <conditionalFormatting sqref="P56">
    <cfRule type="expression" dxfId="2668" priority="2712" stopIfTrue="1">
      <formula>AND($H56="X",P49&lt;&gt;0)</formula>
    </cfRule>
  </conditionalFormatting>
  <conditionalFormatting sqref="O56">
    <cfRule type="cellIs" dxfId="2667" priority="2711" operator="equal">
      <formula>"X"</formula>
    </cfRule>
  </conditionalFormatting>
  <conditionalFormatting sqref="S56">
    <cfRule type="expression" dxfId="2666" priority="2710" stopIfTrue="1">
      <formula>AND($H56="X",S49&lt;&gt;0)</formula>
    </cfRule>
  </conditionalFormatting>
  <conditionalFormatting sqref="R56">
    <cfRule type="cellIs" dxfId="2665" priority="2709" operator="equal">
      <formula>"X"</formula>
    </cfRule>
  </conditionalFormatting>
  <conditionalFormatting sqref="Y56">
    <cfRule type="expression" dxfId="2664" priority="2708" stopIfTrue="1">
      <formula>AND($H56="X",Y49&lt;&gt;0)</formula>
    </cfRule>
  </conditionalFormatting>
  <conditionalFormatting sqref="X56">
    <cfRule type="cellIs" dxfId="2663" priority="2707" operator="equal">
      <formula>"X"</formula>
    </cfRule>
  </conditionalFormatting>
  <conditionalFormatting sqref="AB56">
    <cfRule type="expression" dxfId="2662" priority="2706" stopIfTrue="1">
      <formula>AND($H56="X",AB49&lt;&gt;0)</formula>
    </cfRule>
  </conditionalFormatting>
  <conditionalFormatting sqref="AA56">
    <cfRule type="cellIs" dxfId="2661" priority="2705" operator="equal">
      <formula>"X"</formula>
    </cfRule>
  </conditionalFormatting>
  <conditionalFormatting sqref="AE56">
    <cfRule type="expression" dxfId="2660" priority="2704" stopIfTrue="1">
      <formula>AND($H56="X",AE49&lt;&gt;0)</formula>
    </cfRule>
  </conditionalFormatting>
  <conditionalFormatting sqref="AD56">
    <cfRule type="cellIs" dxfId="2659" priority="2703" operator="equal">
      <formula>"X"</formula>
    </cfRule>
  </conditionalFormatting>
  <conditionalFormatting sqref="AH56">
    <cfRule type="expression" dxfId="2658" priority="2702" stopIfTrue="1">
      <formula>AND($H56="X",AH49&lt;&gt;0)</formula>
    </cfRule>
  </conditionalFormatting>
  <conditionalFormatting sqref="AG56">
    <cfRule type="cellIs" dxfId="2657" priority="2701" operator="equal">
      <formula>"X"</formula>
    </cfRule>
  </conditionalFormatting>
  <conditionalFormatting sqref="AK56">
    <cfRule type="expression" dxfId="2656" priority="2700" stopIfTrue="1">
      <formula>AND($H56="X",AK49&lt;&gt;0)</formula>
    </cfRule>
  </conditionalFormatting>
  <conditionalFormatting sqref="AJ56">
    <cfRule type="cellIs" dxfId="2655" priority="2699" operator="equal">
      <formula>"X"</formula>
    </cfRule>
  </conditionalFormatting>
  <conditionalFormatting sqref="K57">
    <cfRule type="expression" dxfId="2654" priority="2696">
      <formula>AND($H57="X",I$17&lt;&gt;0)</formula>
    </cfRule>
    <cfRule type="expression" dxfId="2653" priority="2697">
      <formula>AND(J57&lt;&gt;0,I$17&lt;&gt;0)</formula>
    </cfRule>
    <cfRule type="expression" dxfId="2652" priority="2698">
      <formula>OR(J57=0,I$17=0)</formula>
    </cfRule>
  </conditionalFormatting>
  <conditionalFormatting sqref="N57">
    <cfRule type="expression" dxfId="2651" priority="2693">
      <formula>AND($H57="X",L$17&lt;&gt;0)</formula>
    </cfRule>
    <cfRule type="expression" dxfId="2650" priority="2694">
      <formula>AND(M57&lt;&gt;0,L$17&lt;&gt;0)</formula>
    </cfRule>
    <cfRule type="expression" dxfId="2649" priority="2695">
      <formula>OR(M57=0,L$17=0)</formula>
    </cfRule>
  </conditionalFormatting>
  <conditionalFormatting sqref="T57">
    <cfRule type="expression" dxfId="2648" priority="2687">
      <formula>AND($H57="X",R$17&lt;&gt;0)</formula>
    </cfRule>
    <cfRule type="expression" dxfId="2647" priority="2688">
      <formula>AND(S57&lt;&gt;0,R$17&lt;&gt;0)</formula>
    </cfRule>
    <cfRule type="expression" dxfId="2646" priority="2689">
      <formula>OR(S57=0,R$17=0)</formula>
    </cfRule>
  </conditionalFormatting>
  <conditionalFormatting sqref="Z57">
    <cfRule type="expression" dxfId="2645" priority="2684">
      <formula>AND($H57="X",X$17&lt;&gt;0)</formula>
    </cfRule>
    <cfRule type="expression" dxfId="2644" priority="2685">
      <formula>AND(Y57&lt;&gt;0,X$17&lt;&gt;0)</formula>
    </cfRule>
    <cfRule type="expression" dxfId="2643" priority="2686">
      <formula>OR(Y57=0,X$17=0)</formula>
    </cfRule>
  </conditionalFormatting>
  <conditionalFormatting sqref="AC57">
    <cfRule type="expression" dxfId="2642" priority="2681">
      <formula>AND($H57="X",AA$17&lt;&gt;0)</formula>
    </cfRule>
    <cfRule type="expression" dxfId="2641" priority="2682">
      <formula>AND(AB57&lt;&gt;0,AA$17&lt;&gt;0)</formula>
    </cfRule>
    <cfRule type="expression" dxfId="2640" priority="2683">
      <formula>OR(AB57=0,AA$17=0)</formula>
    </cfRule>
  </conditionalFormatting>
  <conditionalFormatting sqref="AF57">
    <cfRule type="expression" dxfId="2639" priority="2678">
      <formula>AND($H57="X",AD$17&lt;&gt;0)</formula>
    </cfRule>
    <cfRule type="expression" dxfId="2638" priority="2679">
      <formula>AND(AE57&lt;&gt;0,AD$17&lt;&gt;0)</formula>
    </cfRule>
    <cfRule type="expression" dxfId="2637" priority="2680">
      <formula>OR(AE57=0,AD$17=0)</formula>
    </cfRule>
  </conditionalFormatting>
  <conditionalFormatting sqref="AI57">
    <cfRule type="expression" dxfId="2636" priority="2675">
      <formula>AND($H57="X",AG$17&lt;&gt;0)</formula>
    </cfRule>
    <cfRule type="expression" dxfId="2635" priority="2676">
      <formula>AND(AH57&lt;&gt;0,AG$17&lt;&gt;0)</formula>
    </cfRule>
    <cfRule type="expression" dxfId="2634" priority="2677">
      <formula>OR(AH57=0,AG$17=0)</formula>
    </cfRule>
  </conditionalFormatting>
  <conditionalFormatting sqref="AL57">
    <cfRule type="expression" dxfId="2633" priority="2672">
      <formula>AND($H57="X",AJ$17&lt;&gt;0)</formula>
    </cfRule>
    <cfRule type="expression" dxfId="2632" priority="2673">
      <formula>AND(AK57&lt;&gt;0,AJ$17&lt;&gt;0)</formula>
    </cfRule>
    <cfRule type="expression" dxfId="2631" priority="2674">
      <formula>OR(AK57=0,AJ$17=0)</formula>
    </cfRule>
  </conditionalFormatting>
  <conditionalFormatting sqref="J57">
    <cfRule type="expression" dxfId="2630" priority="2671" stopIfTrue="1">
      <formula>AND($H57="X",J50&lt;&gt;0)</formula>
    </cfRule>
  </conditionalFormatting>
  <conditionalFormatting sqref="I57">
    <cfRule type="cellIs" dxfId="2629" priority="2670" operator="equal">
      <formula>"X"</formula>
    </cfRule>
  </conditionalFormatting>
  <conditionalFormatting sqref="M57">
    <cfRule type="expression" dxfId="2628" priority="2669" stopIfTrue="1">
      <formula>AND($H57="X",M50&lt;&gt;0)</formula>
    </cfRule>
  </conditionalFormatting>
  <conditionalFormatting sqref="L57">
    <cfRule type="cellIs" dxfId="2627" priority="2668" operator="equal">
      <formula>"X"</formula>
    </cfRule>
  </conditionalFormatting>
  <conditionalFormatting sqref="P57">
    <cfRule type="expression" dxfId="2626" priority="2667" stopIfTrue="1">
      <formula>AND($H57="X",P50&lt;&gt;0)</formula>
    </cfRule>
  </conditionalFormatting>
  <conditionalFormatting sqref="O57">
    <cfRule type="cellIs" dxfId="2625" priority="2666" operator="equal">
      <formula>"X"</formula>
    </cfRule>
  </conditionalFormatting>
  <conditionalFormatting sqref="S57">
    <cfRule type="expression" dxfId="2624" priority="2665" stopIfTrue="1">
      <formula>AND($H57="X",S50&lt;&gt;0)</formula>
    </cfRule>
  </conditionalFormatting>
  <conditionalFormatting sqref="R57">
    <cfRule type="cellIs" dxfId="2623" priority="2664" operator="equal">
      <formula>"X"</formula>
    </cfRule>
  </conditionalFormatting>
  <conditionalFormatting sqref="Y57">
    <cfRule type="expression" dxfId="2622" priority="2663" stopIfTrue="1">
      <formula>AND($H57="X",Y50&lt;&gt;0)</formula>
    </cfRule>
  </conditionalFormatting>
  <conditionalFormatting sqref="X57">
    <cfRule type="cellIs" dxfId="2621" priority="2662" operator="equal">
      <formula>"X"</formula>
    </cfRule>
  </conditionalFormatting>
  <conditionalFormatting sqref="AB57">
    <cfRule type="expression" dxfId="2620" priority="2661" stopIfTrue="1">
      <formula>AND($H57="X",AB50&lt;&gt;0)</formula>
    </cfRule>
  </conditionalFormatting>
  <conditionalFormatting sqref="AA57">
    <cfRule type="cellIs" dxfId="2619" priority="2660" operator="equal">
      <formula>"X"</formula>
    </cfRule>
  </conditionalFormatting>
  <conditionalFormatting sqref="AE57">
    <cfRule type="expression" dxfId="2618" priority="2659" stopIfTrue="1">
      <formula>AND($H57="X",AE50&lt;&gt;0)</formula>
    </cfRule>
  </conditionalFormatting>
  <conditionalFormatting sqref="AD57">
    <cfRule type="cellIs" dxfId="2617" priority="2658" operator="equal">
      <formula>"X"</formula>
    </cfRule>
  </conditionalFormatting>
  <conditionalFormatting sqref="AH57">
    <cfRule type="expression" dxfId="2616" priority="2657" stopIfTrue="1">
      <formula>AND($H57="X",AH50&lt;&gt;0)</formula>
    </cfRule>
  </conditionalFormatting>
  <conditionalFormatting sqref="AG57">
    <cfRule type="cellIs" dxfId="2615" priority="2656" operator="equal">
      <formula>"X"</formula>
    </cfRule>
  </conditionalFormatting>
  <conditionalFormatting sqref="AK57">
    <cfRule type="expression" dxfId="2614" priority="2655" stopIfTrue="1">
      <formula>AND($H57="X",AK50&lt;&gt;0)</formula>
    </cfRule>
  </conditionalFormatting>
  <conditionalFormatting sqref="AJ57">
    <cfRule type="cellIs" dxfId="2613" priority="2654" operator="equal">
      <formula>"X"</formula>
    </cfRule>
  </conditionalFormatting>
  <conditionalFormatting sqref="K58">
    <cfRule type="expression" dxfId="2612" priority="2651">
      <formula>AND($H58="X",I$17&lt;&gt;0)</formula>
    </cfRule>
    <cfRule type="expression" dxfId="2611" priority="2652">
      <formula>AND(J58&lt;&gt;0,I$17&lt;&gt;0)</formula>
    </cfRule>
    <cfRule type="expression" dxfId="2610" priority="2653">
      <formula>OR(J58=0,I$17=0)</formula>
    </cfRule>
  </conditionalFormatting>
  <conditionalFormatting sqref="N58">
    <cfRule type="expression" dxfId="2609" priority="2648">
      <formula>AND($H58="X",L$17&lt;&gt;0)</formula>
    </cfRule>
    <cfRule type="expression" dxfId="2608" priority="2649">
      <formula>AND(M58&lt;&gt;0,L$17&lt;&gt;0)</formula>
    </cfRule>
    <cfRule type="expression" dxfId="2607" priority="2650">
      <formula>OR(M58=0,L$17=0)</formula>
    </cfRule>
  </conditionalFormatting>
  <conditionalFormatting sqref="T58">
    <cfRule type="expression" dxfId="2606" priority="2642">
      <formula>AND($H58="X",R$17&lt;&gt;0)</formula>
    </cfRule>
    <cfRule type="expression" dxfId="2605" priority="2643">
      <formula>AND(S58&lt;&gt;0,R$17&lt;&gt;0)</formula>
    </cfRule>
    <cfRule type="expression" dxfId="2604" priority="2644">
      <formula>OR(S58=0,R$17=0)</formula>
    </cfRule>
  </conditionalFormatting>
  <conditionalFormatting sqref="Z58">
    <cfRule type="expression" dxfId="2603" priority="2639">
      <formula>AND($H58="X",X$17&lt;&gt;0)</formula>
    </cfRule>
    <cfRule type="expression" dxfId="2602" priority="2640">
      <formula>AND(Y58&lt;&gt;0,X$17&lt;&gt;0)</formula>
    </cfRule>
    <cfRule type="expression" dxfId="2601" priority="2641">
      <formula>OR(Y58=0,X$17=0)</formula>
    </cfRule>
  </conditionalFormatting>
  <conditionalFormatting sqref="AC58">
    <cfRule type="expression" dxfId="2600" priority="2636">
      <formula>AND($H58="X",AA$17&lt;&gt;0)</formula>
    </cfRule>
    <cfRule type="expression" dxfId="2599" priority="2637">
      <formula>AND(AB58&lt;&gt;0,AA$17&lt;&gt;0)</formula>
    </cfRule>
    <cfRule type="expression" dxfId="2598" priority="2638">
      <formula>OR(AB58=0,AA$17=0)</formula>
    </cfRule>
  </conditionalFormatting>
  <conditionalFormatting sqref="AF58">
    <cfRule type="expression" dxfId="2597" priority="2633">
      <formula>AND($H58="X",AD$17&lt;&gt;0)</formula>
    </cfRule>
    <cfRule type="expression" dxfId="2596" priority="2634">
      <formula>AND(AE58&lt;&gt;0,AD$17&lt;&gt;0)</formula>
    </cfRule>
    <cfRule type="expression" dxfId="2595" priority="2635">
      <formula>OR(AE58=0,AD$17=0)</formula>
    </cfRule>
  </conditionalFormatting>
  <conditionalFormatting sqref="AI58">
    <cfRule type="expression" dxfId="2594" priority="2630">
      <formula>AND($H58="X",AG$17&lt;&gt;0)</formula>
    </cfRule>
    <cfRule type="expression" dxfId="2593" priority="2631">
      <formula>AND(AH58&lt;&gt;0,AG$17&lt;&gt;0)</formula>
    </cfRule>
    <cfRule type="expression" dxfId="2592" priority="2632">
      <formula>OR(AH58=0,AG$17=0)</formula>
    </cfRule>
  </conditionalFormatting>
  <conditionalFormatting sqref="AL58">
    <cfRule type="expression" dxfId="2591" priority="2627">
      <formula>AND($H58="X",AJ$17&lt;&gt;0)</formula>
    </cfRule>
    <cfRule type="expression" dxfId="2590" priority="2628">
      <formula>AND(AK58&lt;&gt;0,AJ$17&lt;&gt;0)</formula>
    </cfRule>
    <cfRule type="expression" dxfId="2589" priority="2629">
      <formula>OR(AK58=0,AJ$17=0)</formula>
    </cfRule>
  </conditionalFormatting>
  <conditionalFormatting sqref="J58">
    <cfRule type="expression" dxfId="2588" priority="2626" stopIfTrue="1">
      <formula>AND($H58="X",J51&lt;&gt;0)</formula>
    </cfRule>
  </conditionalFormatting>
  <conditionalFormatting sqref="I58">
    <cfRule type="cellIs" dxfId="2587" priority="2625" operator="equal">
      <formula>"X"</formula>
    </cfRule>
  </conditionalFormatting>
  <conditionalFormatting sqref="M58">
    <cfRule type="expression" dxfId="2586" priority="2624" stopIfTrue="1">
      <formula>AND($H58="X",M51&lt;&gt;0)</formula>
    </cfRule>
  </conditionalFormatting>
  <conditionalFormatting sqref="L58">
    <cfRule type="cellIs" dxfId="2585" priority="2623" operator="equal">
      <formula>"X"</formula>
    </cfRule>
  </conditionalFormatting>
  <conditionalFormatting sqref="P58">
    <cfRule type="expression" dxfId="2584" priority="2622" stopIfTrue="1">
      <formula>AND($H58="X",P51&lt;&gt;0)</formula>
    </cfRule>
  </conditionalFormatting>
  <conditionalFormatting sqref="O58">
    <cfRule type="cellIs" dxfId="2583" priority="2621" operator="equal">
      <formula>"X"</formula>
    </cfRule>
  </conditionalFormatting>
  <conditionalFormatting sqref="S58">
    <cfRule type="expression" dxfId="2582" priority="2620" stopIfTrue="1">
      <formula>AND($H58="X",S51&lt;&gt;0)</formula>
    </cfRule>
  </conditionalFormatting>
  <conditionalFormatting sqref="R58">
    <cfRule type="cellIs" dxfId="2581" priority="2619" operator="equal">
      <formula>"X"</formula>
    </cfRule>
  </conditionalFormatting>
  <conditionalFormatting sqref="Y58">
    <cfRule type="expression" dxfId="2580" priority="2618" stopIfTrue="1">
      <formula>AND($H58="X",Y51&lt;&gt;0)</formula>
    </cfRule>
  </conditionalFormatting>
  <conditionalFormatting sqref="X58">
    <cfRule type="cellIs" dxfId="2579" priority="2617" operator="equal">
      <formula>"X"</formula>
    </cfRule>
  </conditionalFormatting>
  <conditionalFormatting sqref="AB58">
    <cfRule type="expression" dxfId="2578" priority="2616" stopIfTrue="1">
      <formula>AND($H58="X",AB51&lt;&gt;0)</formula>
    </cfRule>
  </conditionalFormatting>
  <conditionalFormatting sqref="AA58">
    <cfRule type="cellIs" dxfId="2577" priority="2615" operator="equal">
      <formula>"X"</formula>
    </cfRule>
  </conditionalFormatting>
  <conditionalFormatting sqref="AE58">
    <cfRule type="expression" dxfId="2576" priority="2614" stopIfTrue="1">
      <formula>AND($H58="X",AE51&lt;&gt;0)</formula>
    </cfRule>
  </conditionalFormatting>
  <conditionalFormatting sqref="AD58">
    <cfRule type="cellIs" dxfId="2575" priority="2613" operator="equal">
      <formula>"X"</formula>
    </cfRule>
  </conditionalFormatting>
  <conditionalFormatting sqref="AH58">
    <cfRule type="expression" dxfId="2574" priority="2612" stopIfTrue="1">
      <formula>AND($H58="X",AH51&lt;&gt;0)</formula>
    </cfRule>
  </conditionalFormatting>
  <conditionalFormatting sqref="AG58">
    <cfRule type="cellIs" dxfId="2573" priority="2611" operator="equal">
      <formula>"X"</formula>
    </cfRule>
  </conditionalFormatting>
  <conditionalFormatting sqref="AK58">
    <cfRule type="expression" dxfId="2572" priority="2610" stopIfTrue="1">
      <formula>AND($H58="X",AK51&lt;&gt;0)</formula>
    </cfRule>
  </conditionalFormatting>
  <conditionalFormatting sqref="AJ58">
    <cfRule type="cellIs" dxfId="2571" priority="2609" operator="equal">
      <formula>"X"</formula>
    </cfRule>
  </conditionalFormatting>
  <conditionalFormatting sqref="K59">
    <cfRule type="expression" dxfId="2570" priority="2606">
      <formula>AND($H59="X",I$17&lt;&gt;0)</formula>
    </cfRule>
    <cfRule type="expression" dxfId="2569" priority="2607">
      <formula>AND(J59&lt;&gt;0,I$17&lt;&gt;0)</formula>
    </cfRule>
    <cfRule type="expression" dxfId="2568" priority="2608">
      <formula>OR(J59=0,I$17=0)</formula>
    </cfRule>
  </conditionalFormatting>
  <conditionalFormatting sqref="N59">
    <cfRule type="expression" dxfId="2567" priority="2603">
      <formula>AND($H59="X",L$17&lt;&gt;0)</formula>
    </cfRule>
    <cfRule type="expression" dxfId="2566" priority="2604">
      <formula>AND(M59&lt;&gt;0,L$17&lt;&gt;0)</formula>
    </cfRule>
    <cfRule type="expression" dxfId="2565" priority="2605">
      <formula>OR(M59=0,L$17=0)</formula>
    </cfRule>
  </conditionalFormatting>
  <conditionalFormatting sqref="T59">
    <cfRule type="expression" dxfId="2564" priority="2597">
      <formula>AND($H59="X",R$17&lt;&gt;0)</formula>
    </cfRule>
    <cfRule type="expression" dxfId="2563" priority="2598">
      <formula>AND(S59&lt;&gt;0,R$17&lt;&gt;0)</formula>
    </cfRule>
    <cfRule type="expression" dxfId="2562" priority="2599">
      <formula>OR(S59=0,R$17=0)</formula>
    </cfRule>
  </conditionalFormatting>
  <conditionalFormatting sqref="Z59">
    <cfRule type="expression" dxfId="2561" priority="2594">
      <formula>AND($H59="X",X$17&lt;&gt;0)</formula>
    </cfRule>
    <cfRule type="expression" dxfId="2560" priority="2595">
      <formula>AND(Y59&lt;&gt;0,X$17&lt;&gt;0)</formula>
    </cfRule>
    <cfRule type="expression" dxfId="2559" priority="2596">
      <formula>OR(Y59=0,X$17=0)</formula>
    </cfRule>
  </conditionalFormatting>
  <conditionalFormatting sqref="AC59">
    <cfRule type="expression" dxfId="2558" priority="2591">
      <formula>AND($H59="X",AA$17&lt;&gt;0)</formula>
    </cfRule>
    <cfRule type="expression" dxfId="2557" priority="2592">
      <formula>AND(AB59&lt;&gt;0,AA$17&lt;&gt;0)</formula>
    </cfRule>
    <cfRule type="expression" dxfId="2556" priority="2593">
      <formula>OR(AB59=0,AA$17=0)</formula>
    </cfRule>
  </conditionalFormatting>
  <conditionalFormatting sqref="AF59">
    <cfRule type="expression" dxfId="2555" priority="2588">
      <formula>AND($H59="X",AD$17&lt;&gt;0)</formula>
    </cfRule>
    <cfRule type="expression" dxfId="2554" priority="2589">
      <formula>AND(AE59&lt;&gt;0,AD$17&lt;&gt;0)</formula>
    </cfRule>
    <cfRule type="expression" dxfId="2553" priority="2590">
      <formula>OR(AE59=0,AD$17=0)</formula>
    </cfRule>
  </conditionalFormatting>
  <conditionalFormatting sqref="AI59">
    <cfRule type="expression" dxfId="2552" priority="2585">
      <formula>AND($H59="X",AG$17&lt;&gt;0)</formula>
    </cfRule>
    <cfRule type="expression" dxfId="2551" priority="2586">
      <formula>AND(AH59&lt;&gt;0,AG$17&lt;&gt;0)</formula>
    </cfRule>
    <cfRule type="expression" dxfId="2550" priority="2587">
      <formula>OR(AH59=0,AG$17=0)</formula>
    </cfRule>
  </conditionalFormatting>
  <conditionalFormatting sqref="AL59">
    <cfRule type="expression" dxfId="2549" priority="2582">
      <formula>AND($H59="X",AJ$17&lt;&gt;0)</formula>
    </cfRule>
    <cfRule type="expression" dxfId="2548" priority="2583">
      <formula>AND(AK59&lt;&gt;0,AJ$17&lt;&gt;0)</formula>
    </cfRule>
    <cfRule type="expression" dxfId="2547" priority="2584">
      <formula>OR(AK59=0,AJ$17=0)</formula>
    </cfRule>
  </conditionalFormatting>
  <conditionalFormatting sqref="J59">
    <cfRule type="expression" dxfId="2546" priority="2581" stopIfTrue="1">
      <formula>AND($H59="X",J52&lt;&gt;0)</formula>
    </cfRule>
  </conditionalFormatting>
  <conditionalFormatting sqref="I59">
    <cfRule type="cellIs" dxfId="2545" priority="2580" operator="equal">
      <formula>"X"</formula>
    </cfRule>
  </conditionalFormatting>
  <conditionalFormatting sqref="M59">
    <cfRule type="expression" dxfId="2544" priority="2579" stopIfTrue="1">
      <formula>AND($H59="X",M52&lt;&gt;0)</formula>
    </cfRule>
  </conditionalFormatting>
  <conditionalFormatting sqref="L59">
    <cfRule type="cellIs" dxfId="2543" priority="2578" operator="equal">
      <formula>"X"</formula>
    </cfRule>
  </conditionalFormatting>
  <conditionalFormatting sqref="P59">
    <cfRule type="expression" dxfId="2542" priority="2577" stopIfTrue="1">
      <formula>AND($H59="X",P52&lt;&gt;0)</formula>
    </cfRule>
  </conditionalFormatting>
  <conditionalFormatting sqref="O59">
    <cfRule type="cellIs" dxfId="2541" priority="2576" operator="equal">
      <formula>"X"</formula>
    </cfRule>
  </conditionalFormatting>
  <conditionalFormatting sqref="S59">
    <cfRule type="expression" dxfId="2540" priority="2575" stopIfTrue="1">
      <formula>AND($H59="X",S52&lt;&gt;0)</formula>
    </cfRule>
  </conditionalFormatting>
  <conditionalFormatting sqref="R59">
    <cfRule type="cellIs" dxfId="2539" priority="2574" operator="equal">
      <formula>"X"</formula>
    </cfRule>
  </conditionalFormatting>
  <conditionalFormatting sqref="Y59">
    <cfRule type="expression" dxfId="2538" priority="2573" stopIfTrue="1">
      <formula>AND($H59="X",Y52&lt;&gt;0)</formula>
    </cfRule>
  </conditionalFormatting>
  <conditionalFormatting sqref="X59">
    <cfRule type="cellIs" dxfId="2537" priority="2572" operator="equal">
      <formula>"X"</formula>
    </cfRule>
  </conditionalFormatting>
  <conditionalFormatting sqref="AB59">
    <cfRule type="expression" dxfId="2536" priority="2571" stopIfTrue="1">
      <formula>AND($H59="X",AB52&lt;&gt;0)</formula>
    </cfRule>
  </conditionalFormatting>
  <conditionalFormatting sqref="AA59">
    <cfRule type="cellIs" dxfId="2535" priority="2570" operator="equal">
      <formula>"X"</formula>
    </cfRule>
  </conditionalFormatting>
  <conditionalFormatting sqref="AE59">
    <cfRule type="expression" dxfId="2534" priority="2569" stopIfTrue="1">
      <formula>AND($H59="X",AE52&lt;&gt;0)</formula>
    </cfRule>
  </conditionalFormatting>
  <conditionalFormatting sqref="AD59">
    <cfRule type="cellIs" dxfId="2533" priority="2568" operator="equal">
      <formula>"X"</formula>
    </cfRule>
  </conditionalFormatting>
  <conditionalFormatting sqref="AH59">
    <cfRule type="expression" dxfId="2532" priority="2567" stopIfTrue="1">
      <formula>AND($H59="X",AH52&lt;&gt;0)</formula>
    </cfRule>
  </conditionalFormatting>
  <conditionalFormatting sqref="AG59">
    <cfRule type="cellIs" dxfId="2531" priority="2566" operator="equal">
      <formula>"X"</formula>
    </cfRule>
  </conditionalFormatting>
  <conditionalFormatting sqref="AK59">
    <cfRule type="expression" dxfId="2530" priority="2565" stopIfTrue="1">
      <formula>AND($H59="X",AK52&lt;&gt;0)</formula>
    </cfRule>
  </conditionalFormatting>
  <conditionalFormatting sqref="AJ59">
    <cfRule type="cellIs" dxfId="2529" priority="2564" operator="equal">
      <formula>"X"</formula>
    </cfRule>
  </conditionalFormatting>
  <conditionalFormatting sqref="K60">
    <cfRule type="expression" dxfId="2528" priority="2561">
      <formula>AND($H60="X",I$17&lt;&gt;0)</formula>
    </cfRule>
    <cfRule type="expression" dxfId="2527" priority="2562">
      <formula>AND(J60&lt;&gt;0,I$17&lt;&gt;0)</formula>
    </cfRule>
    <cfRule type="expression" dxfId="2526" priority="2563">
      <formula>OR(J60=0,I$17=0)</formula>
    </cfRule>
  </conditionalFormatting>
  <conditionalFormatting sqref="N60">
    <cfRule type="expression" dxfId="2525" priority="2558">
      <formula>AND($H60="X",L$17&lt;&gt;0)</formula>
    </cfRule>
    <cfRule type="expression" dxfId="2524" priority="2559">
      <formula>AND(M60&lt;&gt;0,L$17&lt;&gt;0)</formula>
    </cfRule>
    <cfRule type="expression" dxfId="2523" priority="2560">
      <formula>OR(M60=0,L$17=0)</formula>
    </cfRule>
  </conditionalFormatting>
  <conditionalFormatting sqref="T60">
    <cfRule type="expression" dxfId="2522" priority="2552">
      <formula>AND($H60="X",R$17&lt;&gt;0)</formula>
    </cfRule>
    <cfRule type="expression" dxfId="2521" priority="2553">
      <formula>AND(S60&lt;&gt;0,R$17&lt;&gt;0)</formula>
    </cfRule>
    <cfRule type="expression" dxfId="2520" priority="2554">
      <formula>OR(S60=0,R$17=0)</formula>
    </cfRule>
  </conditionalFormatting>
  <conditionalFormatting sqref="Z60">
    <cfRule type="expression" dxfId="2519" priority="2549">
      <formula>AND($H60="X",X$17&lt;&gt;0)</formula>
    </cfRule>
    <cfRule type="expression" dxfId="2518" priority="2550">
      <formula>AND(Y60&lt;&gt;0,X$17&lt;&gt;0)</formula>
    </cfRule>
    <cfRule type="expression" dxfId="2517" priority="2551">
      <formula>OR(Y60=0,X$17=0)</formula>
    </cfRule>
  </conditionalFormatting>
  <conditionalFormatting sqref="AC60">
    <cfRule type="expression" dxfId="2516" priority="2546">
      <formula>AND($H60="X",AA$17&lt;&gt;0)</formula>
    </cfRule>
    <cfRule type="expression" dxfId="2515" priority="2547">
      <formula>AND(AB60&lt;&gt;0,AA$17&lt;&gt;0)</formula>
    </cfRule>
    <cfRule type="expression" dxfId="2514" priority="2548">
      <formula>OR(AB60=0,AA$17=0)</formula>
    </cfRule>
  </conditionalFormatting>
  <conditionalFormatting sqref="AF60">
    <cfRule type="expression" dxfId="2513" priority="2543">
      <formula>AND($H60="X",AD$17&lt;&gt;0)</formula>
    </cfRule>
    <cfRule type="expression" dxfId="2512" priority="2544">
      <formula>AND(AE60&lt;&gt;0,AD$17&lt;&gt;0)</formula>
    </cfRule>
    <cfRule type="expression" dxfId="2511" priority="2545">
      <formula>OR(AE60=0,AD$17=0)</formula>
    </cfRule>
  </conditionalFormatting>
  <conditionalFormatting sqref="AI60">
    <cfRule type="expression" dxfId="2510" priority="2540">
      <formula>AND($H60="X",AG$17&lt;&gt;0)</formula>
    </cfRule>
    <cfRule type="expression" dxfId="2509" priority="2541">
      <formula>AND(AH60&lt;&gt;0,AG$17&lt;&gt;0)</formula>
    </cfRule>
    <cfRule type="expression" dxfId="2508" priority="2542">
      <formula>OR(AH60=0,AG$17=0)</formula>
    </cfRule>
  </conditionalFormatting>
  <conditionalFormatting sqref="AL60">
    <cfRule type="expression" dxfId="2507" priority="2537">
      <formula>AND($H60="X",AJ$17&lt;&gt;0)</formula>
    </cfRule>
    <cfRule type="expression" dxfId="2506" priority="2538">
      <formula>AND(AK60&lt;&gt;0,AJ$17&lt;&gt;0)</formula>
    </cfRule>
    <cfRule type="expression" dxfId="2505" priority="2539">
      <formula>OR(AK60=0,AJ$17=0)</formula>
    </cfRule>
  </conditionalFormatting>
  <conditionalFormatting sqref="J60">
    <cfRule type="expression" dxfId="2504" priority="2536" stopIfTrue="1">
      <formula>AND($H60="X",J53&lt;&gt;0)</formula>
    </cfRule>
  </conditionalFormatting>
  <conditionalFormatting sqref="I60">
    <cfRule type="cellIs" dxfId="2503" priority="2535" operator="equal">
      <formula>"X"</formula>
    </cfRule>
  </conditionalFormatting>
  <conditionalFormatting sqref="M60">
    <cfRule type="expression" dxfId="2502" priority="2534" stopIfTrue="1">
      <formula>AND($H60="X",M53&lt;&gt;0)</formula>
    </cfRule>
  </conditionalFormatting>
  <conditionalFormatting sqref="L60">
    <cfRule type="cellIs" dxfId="2501" priority="2533" operator="equal">
      <formula>"X"</formula>
    </cfRule>
  </conditionalFormatting>
  <conditionalFormatting sqref="P60">
    <cfRule type="expression" dxfId="2500" priority="2532" stopIfTrue="1">
      <formula>AND($H60="X",P53&lt;&gt;0)</formula>
    </cfRule>
  </conditionalFormatting>
  <conditionalFormatting sqref="O60">
    <cfRule type="cellIs" dxfId="2499" priority="2531" operator="equal">
      <formula>"X"</formula>
    </cfRule>
  </conditionalFormatting>
  <conditionalFormatting sqref="S60">
    <cfRule type="expression" dxfId="2498" priority="2530" stopIfTrue="1">
      <formula>AND($H60="X",S53&lt;&gt;0)</formula>
    </cfRule>
  </conditionalFormatting>
  <conditionalFormatting sqref="R60">
    <cfRule type="cellIs" dxfId="2497" priority="2529" operator="equal">
      <formula>"X"</formula>
    </cfRule>
  </conditionalFormatting>
  <conditionalFormatting sqref="Y60">
    <cfRule type="expression" dxfId="2496" priority="2528" stopIfTrue="1">
      <formula>AND($H60="X",Y53&lt;&gt;0)</formula>
    </cfRule>
  </conditionalFormatting>
  <conditionalFormatting sqref="X60">
    <cfRule type="cellIs" dxfId="2495" priority="2527" operator="equal">
      <formula>"X"</formula>
    </cfRule>
  </conditionalFormatting>
  <conditionalFormatting sqref="AB60">
    <cfRule type="expression" dxfId="2494" priority="2526" stopIfTrue="1">
      <formula>AND($H60="X",AB53&lt;&gt;0)</formula>
    </cfRule>
  </conditionalFormatting>
  <conditionalFormatting sqref="AA60">
    <cfRule type="cellIs" dxfId="2493" priority="2525" operator="equal">
      <formula>"X"</formula>
    </cfRule>
  </conditionalFormatting>
  <conditionalFormatting sqref="AE60">
    <cfRule type="expression" dxfId="2492" priority="2524" stopIfTrue="1">
      <formula>AND($H60="X",AE53&lt;&gt;0)</formula>
    </cfRule>
  </conditionalFormatting>
  <conditionalFormatting sqref="AD60">
    <cfRule type="cellIs" dxfId="2491" priority="2523" operator="equal">
      <formula>"X"</formula>
    </cfRule>
  </conditionalFormatting>
  <conditionalFormatting sqref="AH60">
    <cfRule type="expression" dxfId="2490" priority="2522" stopIfTrue="1">
      <formula>AND($H60="X",AH53&lt;&gt;0)</formula>
    </cfRule>
  </conditionalFormatting>
  <conditionalFormatting sqref="AG60">
    <cfRule type="cellIs" dxfId="2489" priority="2521" operator="equal">
      <formula>"X"</formula>
    </cfRule>
  </conditionalFormatting>
  <conditionalFormatting sqref="AK60">
    <cfRule type="expression" dxfId="2488" priority="2520" stopIfTrue="1">
      <formula>AND($H60="X",AK53&lt;&gt;0)</formula>
    </cfRule>
  </conditionalFormatting>
  <conditionalFormatting sqref="AJ60">
    <cfRule type="cellIs" dxfId="2487" priority="2519" operator="equal">
      <formula>"X"</formula>
    </cfRule>
  </conditionalFormatting>
  <conditionalFormatting sqref="K61">
    <cfRule type="expression" dxfId="2486" priority="2516">
      <formula>AND($H61="X",I$17&lt;&gt;0)</formula>
    </cfRule>
    <cfRule type="expression" dxfId="2485" priority="2517">
      <formula>AND(J61&lt;&gt;0,I$17&lt;&gt;0)</formula>
    </cfRule>
    <cfRule type="expression" dxfId="2484" priority="2518">
      <formula>OR(J61=0,I$17=0)</formula>
    </cfRule>
  </conditionalFormatting>
  <conditionalFormatting sqref="N61">
    <cfRule type="expression" dxfId="2483" priority="2513">
      <formula>AND($H61="X",L$17&lt;&gt;0)</formula>
    </cfRule>
    <cfRule type="expression" dxfId="2482" priority="2514">
      <formula>AND(M61&lt;&gt;0,L$17&lt;&gt;0)</formula>
    </cfRule>
    <cfRule type="expression" dxfId="2481" priority="2515">
      <formula>OR(M61=0,L$17=0)</formula>
    </cfRule>
  </conditionalFormatting>
  <conditionalFormatting sqref="T61">
    <cfRule type="expression" dxfId="2480" priority="2507">
      <formula>AND($H61="X",R$17&lt;&gt;0)</formula>
    </cfRule>
    <cfRule type="expression" dxfId="2479" priority="2508">
      <formula>AND(S61&lt;&gt;0,R$17&lt;&gt;0)</formula>
    </cfRule>
    <cfRule type="expression" dxfId="2478" priority="2509">
      <formula>OR(S61=0,R$17=0)</formula>
    </cfRule>
  </conditionalFormatting>
  <conditionalFormatting sqref="Z61">
    <cfRule type="expression" dxfId="2477" priority="2504">
      <formula>AND($H61="X",X$17&lt;&gt;0)</formula>
    </cfRule>
    <cfRule type="expression" dxfId="2476" priority="2505">
      <formula>AND(Y61&lt;&gt;0,X$17&lt;&gt;0)</formula>
    </cfRule>
    <cfRule type="expression" dxfId="2475" priority="2506">
      <formula>OR(Y61=0,X$17=0)</formula>
    </cfRule>
  </conditionalFormatting>
  <conditionalFormatting sqref="AC61">
    <cfRule type="expression" dxfId="2474" priority="2501">
      <formula>AND($H61="X",AA$17&lt;&gt;0)</formula>
    </cfRule>
    <cfRule type="expression" dxfId="2473" priority="2502">
      <formula>AND(AB61&lt;&gt;0,AA$17&lt;&gt;0)</formula>
    </cfRule>
    <cfRule type="expression" dxfId="2472" priority="2503">
      <formula>OR(AB61=0,AA$17=0)</formula>
    </cfRule>
  </conditionalFormatting>
  <conditionalFormatting sqref="AF61">
    <cfRule type="expression" dxfId="2471" priority="2498">
      <formula>AND($H61="X",AD$17&lt;&gt;0)</formula>
    </cfRule>
    <cfRule type="expression" dxfId="2470" priority="2499">
      <formula>AND(AE61&lt;&gt;0,AD$17&lt;&gt;0)</formula>
    </cfRule>
    <cfRule type="expression" dxfId="2469" priority="2500">
      <formula>OR(AE61=0,AD$17=0)</formula>
    </cfRule>
  </conditionalFormatting>
  <conditionalFormatting sqref="AI61">
    <cfRule type="expression" dxfId="2468" priority="2495">
      <formula>AND($H61="X",AG$17&lt;&gt;0)</formula>
    </cfRule>
    <cfRule type="expression" dxfId="2467" priority="2496">
      <formula>AND(AH61&lt;&gt;0,AG$17&lt;&gt;0)</formula>
    </cfRule>
    <cfRule type="expression" dxfId="2466" priority="2497">
      <formula>OR(AH61=0,AG$17=0)</formula>
    </cfRule>
  </conditionalFormatting>
  <conditionalFormatting sqref="AL61">
    <cfRule type="expression" dxfId="2465" priority="2492">
      <formula>AND($H61="X",AJ$17&lt;&gt;0)</formula>
    </cfRule>
    <cfRule type="expression" dxfId="2464" priority="2493">
      <formula>AND(AK61&lt;&gt;0,AJ$17&lt;&gt;0)</formula>
    </cfRule>
    <cfRule type="expression" dxfId="2463" priority="2494">
      <formula>OR(AK61=0,AJ$17=0)</formula>
    </cfRule>
  </conditionalFormatting>
  <conditionalFormatting sqref="J61">
    <cfRule type="expression" dxfId="2462" priority="2491" stopIfTrue="1">
      <formula>AND($H61="X",J54&lt;&gt;0)</formula>
    </cfRule>
  </conditionalFormatting>
  <conditionalFormatting sqref="I61">
    <cfRule type="cellIs" dxfId="2461" priority="2490" operator="equal">
      <formula>"X"</formula>
    </cfRule>
  </conditionalFormatting>
  <conditionalFormatting sqref="M61">
    <cfRule type="expression" dxfId="2460" priority="2489" stopIfTrue="1">
      <formula>AND($H61="X",M54&lt;&gt;0)</formula>
    </cfRule>
  </conditionalFormatting>
  <conditionalFormatting sqref="L61">
    <cfRule type="cellIs" dxfId="2459" priority="2488" operator="equal">
      <formula>"X"</formula>
    </cfRule>
  </conditionalFormatting>
  <conditionalFormatting sqref="P61">
    <cfRule type="expression" dxfId="2458" priority="2487" stopIfTrue="1">
      <formula>AND($H61="X",P54&lt;&gt;0)</formula>
    </cfRule>
  </conditionalFormatting>
  <conditionalFormatting sqref="O61">
    <cfRule type="cellIs" dxfId="2457" priority="2486" operator="equal">
      <formula>"X"</formula>
    </cfRule>
  </conditionalFormatting>
  <conditionalFormatting sqref="S61">
    <cfRule type="expression" dxfId="2456" priority="2485" stopIfTrue="1">
      <formula>AND($H61="X",S54&lt;&gt;0)</formula>
    </cfRule>
  </conditionalFormatting>
  <conditionalFormatting sqref="R61">
    <cfRule type="cellIs" dxfId="2455" priority="2484" operator="equal">
      <formula>"X"</formula>
    </cfRule>
  </conditionalFormatting>
  <conditionalFormatting sqref="Y61">
    <cfRule type="expression" dxfId="2454" priority="2483" stopIfTrue="1">
      <formula>AND($H61="X",Y54&lt;&gt;0)</formula>
    </cfRule>
  </conditionalFormatting>
  <conditionalFormatting sqref="X61">
    <cfRule type="cellIs" dxfId="2453" priority="2482" operator="equal">
      <formula>"X"</formula>
    </cfRule>
  </conditionalFormatting>
  <conditionalFormatting sqref="AB61">
    <cfRule type="expression" dxfId="2452" priority="2481" stopIfTrue="1">
      <formula>AND($H61="X",AB54&lt;&gt;0)</formula>
    </cfRule>
  </conditionalFormatting>
  <conditionalFormatting sqref="AA61">
    <cfRule type="cellIs" dxfId="2451" priority="2480" operator="equal">
      <formula>"X"</formula>
    </cfRule>
  </conditionalFormatting>
  <conditionalFormatting sqref="AE61">
    <cfRule type="expression" dxfId="2450" priority="2479" stopIfTrue="1">
      <formula>AND($H61="X",AE54&lt;&gt;0)</formula>
    </cfRule>
  </conditionalFormatting>
  <conditionalFormatting sqref="AD61">
    <cfRule type="cellIs" dxfId="2449" priority="2478" operator="equal">
      <formula>"X"</formula>
    </cfRule>
  </conditionalFormatting>
  <conditionalFormatting sqref="AH61">
    <cfRule type="expression" dxfId="2448" priority="2477" stopIfTrue="1">
      <formula>AND($H61="X",AH54&lt;&gt;0)</formula>
    </cfRule>
  </conditionalFormatting>
  <conditionalFormatting sqref="AG61">
    <cfRule type="cellIs" dxfId="2447" priority="2476" operator="equal">
      <formula>"X"</formula>
    </cfRule>
  </conditionalFormatting>
  <conditionalFormatting sqref="AK61">
    <cfRule type="expression" dxfId="2446" priority="2475" stopIfTrue="1">
      <formula>AND($H61="X",AK54&lt;&gt;0)</formula>
    </cfRule>
  </conditionalFormatting>
  <conditionalFormatting sqref="AJ61">
    <cfRule type="cellIs" dxfId="2445" priority="2474" operator="equal">
      <formula>"X"</formula>
    </cfRule>
  </conditionalFormatting>
  <conditionalFormatting sqref="K62">
    <cfRule type="expression" dxfId="2444" priority="2471">
      <formula>AND($H62="X",I$17&lt;&gt;0)</formula>
    </cfRule>
    <cfRule type="expression" dxfId="2443" priority="2472">
      <formula>AND(J62&lt;&gt;0,I$17&lt;&gt;0)</formula>
    </cfRule>
    <cfRule type="expression" dxfId="2442" priority="2473">
      <formula>OR(J62=0,I$17=0)</formula>
    </cfRule>
  </conditionalFormatting>
  <conditionalFormatting sqref="N62">
    <cfRule type="expression" dxfId="2441" priority="2468">
      <formula>AND($H62="X",L$17&lt;&gt;0)</formula>
    </cfRule>
    <cfRule type="expression" dxfId="2440" priority="2469">
      <formula>AND(M62&lt;&gt;0,L$17&lt;&gt;0)</formula>
    </cfRule>
    <cfRule type="expression" dxfId="2439" priority="2470">
      <formula>OR(M62=0,L$17=0)</formula>
    </cfRule>
  </conditionalFormatting>
  <conditionalFormatting sqref="T62">
    <cfRule type="expression" dxfId="2438" priority="2462">
      <formula>AND($H62="X",R$17&lt;&gt;0)</formula>
    </cfRule>
    <cfRule type="expression" dxfId="2437" priority="2463">
      <formula>AND(S62&lt;&gt;0,R$17&lt;&gt;0)</formula>
    </cfRule>
    <cfRule type="expression" dxfId="2436" priority="2464">
      <formula>OR(S62=0,R$17=0)</formula>
    </cfRule>
  </conditionalFormatting>
  <conditionalFormatting sqref="Z62">
    <cfRule type="expression" dxfId="2435" priority="2459">
      <formula>AND($H62="X",X$17&lt;&gt;0)</formula>
    </cfRule>
    <cfRule type="expression" dxfId="2434" priority="2460">
      <formula>AND(Y62&lt;&gt;0,X$17&lt;&gt;0)</formula>
    </cfRule>
    <cfRule type="expression" dxfId="2433" priority="2461">
      <formula>OR(Y62=0,X$17=0)</formula>
    </cfRule>
  </conditionalFormatting>
  <conditionalFormatting sqref="AC62">
    <cfRule type="expression" dxfId="2432" priority="2456">
      <formula>AND($H62="X",AA$17&lt;&gt;0)</formula>
    </cfRule>
    <cfRule type="expression" dxfId="2431" priority="2457">
      <formula>AND(AB62&lt;&gt;0,AA$17&lt;&gt;0)</formula>
    </cfRule>
    <cfRule type="expression" dxfId="2430" priority="2458">
      <formula>OR(AB62=0,AA$17=0)</formula>
    </cfRule>
  </conditionalFormatting>
  <conditionalFormatting sqref="AI62">
    <cfRule type="expression" dxfId="2429" priority="2450">
      <formula>AND($H62="X",AG$17&lt;&gt;0)</formula>
    </cfRule>
    <cfRule type="expression" dxfId="2428" priority="2451">
      <formula>AND(AH62&lt;&gt;0,AG$17&lt;&gt;0)</formula>
    </cfRule>
    <cfRule type="expression" dxfId="2427" priority="2452">
      <formula>OR(AH62=0,AG$17=0)</formula>
    </cfRule>
  </conditionalFormatting>
  <conditionalFormatting sqref="AL62">
    <cfRule type="expression" dxfId="2426" priority="2447">
      <formula>AND($H62="X",AJ$17&lt;&gt;0)</formula>
    </cfRule>
    <cfRule type="expression" dxfId="2425" priority="2448">
      <formula>AND(AK62&lt;&gt;0,AJ$17&lt;&gt;0)</formula>
    </cfRule>
    <cfRule type="expression" dxfId="2424" priority="2449">
      <formula>OR(AK62=0,AJ$17=0)</formula>
    </cfRule>
  </conditionalFormatting>
  <conditionalFormatting sqref="J62">
    <cfRule type="expression" dxfId="2423" priority="2446" stopIfTrue="1">
      <formula>AND($H62="X",J55&lt;&gt;0)</formula>
    </cfRule>
  </conditionalFormatting>
  <conditionalFormatting sqref="I62">
    <cfRule type="cellIs" dxfId="2422" priority="2445" operator="equal">
      <formula>"X"</formula>
    </cfRule>
  </conditionalFormatting>
  <conditionalFormatting sqref="M62">
    <cfRule type="expression" dxfId="2421" priority="2444" stopIfTrue="1">
      <formula>AND($H62="X",M55&lt;&gt;0)</formula>
    </cfRule>
  </conditionalFormatting>
  <conditionalFormatting sqref="L62">
    <cfRule type="cellIs" dxfId="2420" priority="2443" operator="equal">
      <formula>"X"</formula>
    </cfRule>
  </conditionalFormatting>
  <conditionalFormatting sqref="P62">
    <cfRule type="expression" dxfId="2419" priority="2442" stopIfTrue="1">
      <formula>AND($H62="X",P55&lt;&gt;0)</formula>
    </cfRule>
  </conditionalFormatting>
  <conditionalFormatting sqref="O62">
    <cfRule type="cellIs" dxfId="2418" priority="2441" operator="equal">
      <formula>"X"</formula>
    </cfRule>
  </conditionalFormatting>
  <conditionalFormatting sqref="S62">
    <cfRule type="expression" dxfId="2417" priority="2440" stopIfTrue="1">
      <formula>AND($H62="X",S55&lt;&gt;0)</formula>
    </cfRule>
  </conditionalFormatting>
  <conditionalFormatting sqref="R62">
    <cfRule type="cellIs" dxfId="2416" priority="2439" operator="equal">
      <formula>"X"</formula>
    </cfRule>
  </conditionalFormatting>
  <conditionalFormatting sqref="Y62">
    <cfRule type="expression" dxfId="2415" priority="2438" stopIfTrue="1">
      <formula>AND($H62="X",Y55&lt;&gt;0)</formula>
    </cfRule>
  </conditionalFormatting>
  <conditionalFormatting sqref="X62">
    <cfRule type="cellIs" dxfId="2414" priority="2437" operator="equal">
      <formula>"X"</formula>
    </cfRule>
  </conditionalFormatting>
  <conditionalFormatting sqref="AB62">
    <cfRule type="expression" dxfId="2413" priority="2436" stopIfTrue="1">
      <formula>AND($H62="X",AB55&lt;&gt;0)</formula>
    </cfRule>
  </conditionalFormatting>
  <conditionalFormatting sqref="AA62">
    <cfRule type="cellIs" dxfId="2412" priority="2435" operator="equal">
      <formula>"X"</formula>
    </cfRule>
  </conditionalFormatting>
  <conditionalFormatting sqref="AH62">
    <cfRule type="expression" dxfId="2411" priority="2432" stopIfTrue="1">
      <formula>AND($H62="X",AH55&lt;&gt;0)</formula>
    </cfRule>
  </conditionalFormatting>
  <conditionalFormatting sqref="AG62">
    <cfRule type="cellIs" dxfId="2410" priority="2431" operator="equal">
      <formula>"X"</formula>
    </cfRule>
  </conditionalFormatting>
  <conditionalFormatting sqref="AK62">
    <cfRule type="expression" dxfId="2409" priority="2430" stopIfTrue="1">
      <formula>AND($H62="X",AK55&lt;&gt;0)</formula>
    </cfRule>
  </conditionalFormatting>
  <conditionalFormatting sqref="AJ62">
    <cfRule type="cellIs" dxfId="2408" priority="2429" operator="equal">
      <formula>"X"</formula>
    </cfRule>
  </conditionalFormatting>
  <conditionalFormatting sqref="K63:K64">
    <cfRule type="expression" dxfId="2407" priority="2426">
      <formula>AND($H63="X",I$17&lt;&gt;0)</formula>
    </cfRule>
    <cfRule type="expression" dxfId="2406" priority="2427">
      <formula>AND(J63&lt;&gt;0,I$17&lt;&gt;0)</formula>
    </cfRule>
    <cfRule type="expression" dxfId="2405" priority="2428">
      <formula>OR(J63=0,I$17=0)</formula>
    </cfRule>
  </conditionalFormatting>
  <conditionalFormatting sqref="N63:N64">
    <cfRule type="expression" dxfId="2404" priority="2423">
      <formula>AND($H63="X",L$17&lt;&gt;0)</formula>
    </cfRule>
    <cfRule type="expression" dxfId="2403" priority="2424">
      <formula>AND(M63&lt;&gt;0,L$17&lt;&gt;0)</formula>
    </cfRule>
    <cfRule type="expression" dxfId="2402" priority="2425">
      <formula>OR(M63=0,L$17=0)</formula>
    </cfRule>
  </conditionalFormatting>
  <conditionalFormatting sqref="T63:T64">
    <cfRule type="expression" dxfId="2401" priority="2417">
      <formula>AND($H63="X",R$17&lt;&gt;0)</formula>
    </cfRule>
    <cfRule type="expression" dxfId="2400" priority="2418">
      <formula>AND(S63&lt;&gt;0,R$17&lt;&gt;0)</formula>
    </cfRule>
    <cfRule type="expression" dxfId="2399" priority="2419">
      <formula>OR(S63=0,R$17=0)</formula>
    </cfRule>
  </conditionalFormatting>
  <conditionalFormatting sqref="J63:J64">
    <cfRule type="expression" dxfId="2398" priority="2416" stopIfTrue="1">
      <formula>AND($H63="X",J56&lt;&gt;0)</formula>
    </cfRule>
  </conditionalFormatting>
  <conditionalFormatting sqref="I63:I64">
    <cfRule type="cellIs" dxfId="2397" priority="2415" operator="equal">
      <formula>"X"</formula>
    </cfRule>
  </conditionalFormatting>
  <conditionalFormatting sqref="M63:M64">
    <cfRule type="expression" dxfId="2396" priority="2414" stopIfTrue="1">
      <formula>AND($H63="X",M56&lt;&gt;0)</formula>
    </cfRule>
  </conditionalFormatting>
  <conditionalFormatting sqref="L63:L64">
    <cfRule type="cellIs" dxfId="2395" priority="2413" operator="equal">
      <formula>"X"</formula>
    </cfRule>
  </conditionalFormatting>
  <conditionalFormatting sqref="P63:P64">
    <cfRule type="expression" dxfId="2394" priority="2412" stopIfTrue="1">
      <formula>AND($H63="X",P56&lt;&gt;0)</formula>
    </cfRule>
  </conditionalFormatting>
  <conditionalFormatting sqref="O63:O64">
    <cfRule type="cellIs" dxfId="2393" priority="2411" operator="equal">
      <formula>"X"</formula>
    </cfRule>
  </conditionalFormatting>
  <conditionalFormatting sqref="S63:S64">
    <cfRule type="expression" dxfId="2392" priority="2410" stopIfTrue="1">
      <formula>AND($H63="X",S56&lt;&gt;0)</formula>
    </cfRule>
  </conditionalFormatting>
  <conditionalFormatting sqref="R63:R64">
    <cfRule type="cellIs" dxfId="2391" priority="2409" operator="equal">
      <formula>"X"</formula>
    </cfRule>
  </conditionalFormatting>
  <conditionalFormatting sqref="K65">
    <cfRule type="expression" dxfId="2390" priority="2406">
      <formula>AND($H65="X",I$17&lt;&gt;0)</formula>
    </cfRule>
    <cfRule type="expression" dxfId="2389" priority="2407">
      <formula>AND(J65&lt;&gt;0,I$17&lt;&gt;0)</formula>
    </cfRule>
    <cfRule type="expression" dxfId="2388" priority="2408">
      <formula>OR(J65=0,I$17=0)</formula>
    </cfRule>
  </conditionalFormatting>
  <conditionalFormatting sqref="N65">
    <cfRule type="expression" dxfId="2387" priority="2403">
      <formula>AND($H65="X",L$17&lt;&gt;0)</formula>
    </cfRule>
    <cfRule type="expression" dxfId="2386" priority="2404">
      <formula>AND(M65&lt;&gt;0,L$17&lt;&gt;0)</formula>
    </cfRule>
    <cfRule type="expression" dxfId="2385" priority="2405">
      <formula>OR(M65=0,L$17=0)</formula>
    </cfRule>
  </conditionalFormatting>
  <conditionalFormatting sqref="T65">
    <cfRule type="expression" dxfId="2384" priority="2397">
      <formula>AND($H65="X",R$17&lt;&gt;0)</formula>
    </cfRule>
    <cfRule type="expression" dxfId="2383" priority="2398">
      <formula>AND(S65&lt;&gt;0,R$17&lt;&gt;0)</formula>
    </cfRule>
    <cfRule type="expression" dxfId="2382" priority="2399">
      <formula>OR(S65=0,R$17=0)</formula>
    </cfRule>
  </conditionalFormatting>
  <conditionalFormatting sqref="Z65">
    <cfRule type="expression" dxfId="2381" priority="2394">
      <formula>AND($H65="X",X$17&lt;&gt;0)</formula>
    </cfRule>
    <cfRule type="expression" dxfId="2380" priority="2395">
      <formula>AND(Y65&lt;&gt;0,X$17&lt;&gt;0)</formula>
    </cfRule>
    <cfRule type="expression" dxfId="2379" priority="2396">
      <formula>OR(Y65=0,X$17=0)</formula>
    </cfRule>
  </conditionalFormatting>
  <conditionalFormatting sqref="AC65">
    <cfRule type="expression" dxfId="2378" priority="2391">
      <formula>AND($H65="X",AA$17&lt;&gt;0)</formula>
    </cfRule>
    <cfRule type="expression" dxfId="2377" priority="2392">
      <formula>AND(AB65&lt;&gt;0,AA$17&lt;&gt;0)</formula>
    </cfRule>
    <cfRule type="expression" dxfId="2376" priority="2393">
      <formula>OR(AB65=0,AA$17=0)</formula>
    </cfRule>
  </conditionalFormatting>
  <conditionalFormatting sqref="AF65">
    <cfRule type="expression" dxfId="2375" priority="2388">
      <formula>AND($H65="X",AD$17&lt;&gt;0)</formula>
    </cfRule>
    <cfRule type="expression" dxfId="2374" priority="2389">
      <formula>AND(AE65&lt;&gt;0,AD$17&lt;&gt;0)</formula>
    </cfRule>
    <cfRule type="expression" dxfId="2373" priority="2390">
      <formula>OR(AE65=0,AD$17=0)</formula>
    </cfRule>
  </conditionalFormatting>
  <conditionalFormatting sqref="AI65">
    <cfRule type="expression" dxfId="2372" priority="2385">
      <formula>AND($H65="X",AG$17&lt;&gt;0)</formula>
    </cfRule>
    <cfRule type="expression" dxfId="2371" priority="2386">
      <formula>AND(AH65&lt;&gt;0,AG$17&lt;&gt;0)</formula>
    </cfRule>
    <cfRule type="expression" dxfId="2370" priority="2387">
      <formula>OR(AH65=0,AG$17=0)</formula>
    </cfRule>
  </conditionalFormatting>
  <conditionalFormatting sqref="AL65">
    <cfRule type="expression" dxfId="2369" priority="2382">
      <formula>AND($H65="X",AJ$17&lt;&gt;0)</formula>
    </cfRule>
    <cfRule type="expression" dxfId="2368" priority="2383">
      <formula>AND(AK65&lt;&gt;0,AJ$17&lt;&gt;0)</formula>
    </cfRule>
    <cfRule type="expression" dxfId="2367" priority="2384">
      <formula>OR(AK65=0,AJ$17=0)</formula>
    </cfRule>
  </conditionalFormatting>
  <conditionalFormatting sqref="J65">
    <cfRule type="expression" dxfId="2366" priority="2381" stopIfTrue="1">
      <formula>AND($H65="X",J58&lt;&gt;0)</formula>
    </cfRule>
  </conditionalFormatting>
  <conditionalFormatting sqref="I65">
    <cfRule type="cellIs" dxfId="2365" priority="2380" operator="equal">
      <formula>"X"</formula>
    </cfRule>
  </conditionalFormatting>
  <conditionalFormatting sqref="M65">
    <cfRule type="expression" dxfId="2364" priority="2379" stopIfTrue="1">
      <formula>AND($H65="X",M58&lt;&gt;0)</formula>
    </cfRule>
  </conditionalFormatting>
  <conditionalFormatting sqref="L65">
    <cfRule type="cellIs" dxfId="2363" priority="2378" operator="equal">
      <formula>"X"</formula>
    </cfRule>
  </conditionalFormatting>
  <conditionalFormatting sqref="P65">
    <cfRule type="expression" dxfId="2362" priority="2377" stopIfTrue="1">
      <formula>AND($H65="X",P58&lt;&gt;0)</formula>
    </cfRule>
  </conditionalFormatting>
  <conditionalFormatting sqref="O65">
    <cfRule type="cellIs" dxfId="2361" priority="2376" operator="equal">
      <formula>"X"</formula>
    </cfRule>
  </conditionalFormatting>
  <conditionalFormatting sqref="S65">
    <cfRule type="expression" dxfId="2360" priority="2375" stopIfTrue="1">
      <formula>AND($H65="X",S58&lt;&gt;0)</formula>
    </cfRule>
  </conditionalFormatting>
  <conditionalFormatting sqref="R65">
    <cfRule type="cellIs" dxfId="2359" priority="2374" operator="equal">
      <formula>"X"</formula>
    </cfRule>
  </conditionalFormatting>
  <conditionalFormatting sqref="Y65">
    <cfRule type="expression" dxfId="2358" priority="2373" stopIfTrue="1">
      <formula>AND($H65="X",Y58&lt;&gt;0)</formula>
    </cfRule>
  </conditionalFormatting>
  <conditionalFormatting sqref="X65">
    <cfRule type="cellIs" dxfId="2357" priority="2372" operator="equal">
      <formula>"X"</formula>
    </cfRule>
  </conditionalFormatting>
  <conditionalFormatting sqref="AB65">
    <cfRule type="expression" dxfId="2356" priority="2371" stopIfTrue="1">
      <formula>AND($H65="X",AB58&lt;&gt;0)</formula>
    </cfRule>
  </conditionalFormatting>
  <conditionalFormatting sqref="AA65">
    <cfRule type="cellIs" dxfId="2355" priority="2370" operator="equal">
      <formula>"X"</formula>
    </cfRule>
  </conditionalFormatting>
  <conditionalFormatting sqref="AE65">
    <cfRule type="expression" dxfId="2354" priority="2369" stopIfTrue="1">
      <formula>AND($H65="X",AE58&lt;&gt;0)</formula>
    </cfRule>
  </conditionalFormatting>
  <conditionalFormatting sqref="AD65">
    <cfRule type="cellIs" dxfId="2353" priority="2368" operator="equal">
      <formula>"X"</formula>
    </cfRule>
  </conditionalFormatting>
  <conditionalFormatting sqref="AH65">
    <cfRule type="expression" dxfId="2352" priority="2367" stopIfTrue="1">
      <formula>AND($H65="X",AH58&lt;&gt;0)</formula>
    </cfRule>
  </conditionalFormatting>
  <conditionalFormatting sqref="AG65">
    <cfRule type="cellIs" dxfId="2351" priority="2366" operator="equal">
      <formula>"X"</formula>
    </cfRule>
  </conditionalFormatting>
  <conditionalFormatting sqref="AK65">
    <cfRule type="expression" dxfId="2350" priority="2365" stopIfTrue="1">
      <formula>AND($H65="X",AK58&lt;&gt;0)</formula>
    </cfRule>
  </conditionalFormatting>
  <conditionalFormatting sqref="AJ65">
    <cfRule type="cellIs" dxfId="2349" priority="2364" operator="equal">
      <formula>"X"</formula>
    </cfRule>
  </conditionalFormatting>
  <conditionalFormatting sqref="K66">
    <cfRule type="expression" dxfId="2348" priority="2361">
      <formula>AND($H66="X",I$17&lt;&gt;0)</formula>
    </cfRule>
    <cfRule type="expression" dxfId="2347" priority="2362">
      <formula>AND(J66&lt;&gt;0,I$17&lt;&gt;0)</formula>
    </cfRule>
    <cfRule type="expression" dxfId="2346" priority="2363">
      <formula>OR(J66=0,I$17=0)</formula>
    </cfRule>
  </conditionalFormatting>
  <conditionalFormatting sqref="N66">
    <cfRule type="expression" dxfId="2345" priority="2358">
      <formula>AND($H66="X",L$17&lt;&gt;0)</formula>
    </cfRule>
    <cfRule type="expression" dxfId="2344" priority="2359">
      <formula>AND(M66&lt;&gt;0,L$17&lt;&gt;0)</formula>
    </cfRule>
    <cfRule type="expression" dxfId="2343" priority="2360">
      <formula>OR(M66=0,L$17=0)</formula>
    </cfRule>
  </conditionalFormatting>
  <conditionalFormatting sqref="T66">
    <cfRule type="expression" dxfId="2342" priority="2352">
      <formula>AND($H66="X",R$17&lt;&gt;0)</formula>
    </cfRule>
    <cfRule type="expression" dxfId="2341" priority="2353">
      <formula>AND(S66&lt;&gt;0,R$17&lt;&gt;0)</formula>
    </cfRule>
    <cfRule type="expression" dxfId="2340" priority="2354">
      <formula>OR(S66=0,R$17=0)</formula>
    </cfRule>
  </conditionalFormatting>
  <conditionalFormatting sqref="Z66">
    <cfRule type="expression" dxfId="2339" priority="2349">
      <formula>AND($H66="X",X$17&lt;&gt;0)</formula>
    </cfRule>
    <cfRule type="expression" dxfId="2338" priority="2350">
      <formula>AND(Y66&lt;&gt;0,X$17&lt;&gt;0)</formula>
    </cfRule>
    <cfRule type="expression" dxfId="2337" priority="2351">
      <formula>OR(Y66=0,X$17=0)</formula>
    </cfRule>
  </conditionalFormatting>
  <conditionalFormatting sqref="AC66">
    <cfRule type="expression" dxfId="2336" priority="2346">
      <formula>AND($H66="X",AA$17&lt;&gt;0)</formula>
    </cfRule>
    <cfRule type="expression" dxfId="2335" priority="2347">
      <formula>AND(AB66&lt;&gt;0,AA$17&lt;&gt;0)</formula>
    </cfRule>
    <cfRule type="expression" dxfId="2334" priority="2348">
      <formula>OR(AB66=0,AA$17=0)</formula>
    </cfRule>
  </conditionalFormatting>
  <conditionalFormatting sqref="AF66">
    <cfRule type="expression" dxfId="2333" priority="2343">
      <formula>AND($H66="X",AD$17&lt;&gt;0)</formula>
    </cfRule>
    <cfRule type="expression" dxfId="2332" priority="2344">
      <formula>AND(AE66&lt;&gt;0,AD$17&lt;&gt;0)</formula>
    </cfRule>
    <cfRule type="expression" dxfId="2331" priority="2345">
      <formula>OR(AE66=0,AD$17=0)</formula>
    </cfRule>
  </conditionalFormatting>
  <conditionalFormatting sqref="AI66">
    <cfRule type="expression" dxfId="2330" priority="2340">
      <formula>AND($H66="X",AG$17&lt;&gt;0)</formula>
    </cfRule>
    <cfRule type="expression" dxfId="2329" priority="2341">
      <formula>AND(AH66&lt;&gt;0,AG$17&lt;&gt;0)</formula>
    </cfRule>
    <cfRule type="expression" dxfId="2328" priority="2342">
      <formula>OR(AH66=0,AG$17=0)</formula>
    </cfRule>
  </conditionalFormatting>
  <conditionalFormatting sqref="AL66">
    <cfRule type="expression" dxfId="2327" priority="2337">
      <formula>AND($H66="X",AJ$17&lt;&gt;0)</formula>
    </cfRule>
    <cfRule type="expression" dxfId="2326" priority="2338">
      <formula>AND(AK66&lt;&gt;0,AJ$17&lt;&gt;0)</formula>
    </cfRule>
    <cfRule type="expression" dxfId="2325" priority="2339">
      <formula>OR(AK66=0,AJ$17=0)</formula>
    </cfRule>
  </conditionalFormatting>
  <conditionalFormatting sqref="J66">
    <cfRule type="expression" dxfId="2324" priority="2336" stopIfTrue="1">
      <formula>AND($H66="X",J59&lt;&gt;0)</formula>
    </cfRule>
  </conditionalFormatting>
  <conditionalFormatting sqref="I66">
    <cfRule type="cellIs" dxfId="2323" priority="2335" operator="equal">
      <formula>"X"</formula>
    </cfRule>
  </conditionalFormatting>
  <conditionalFormatting sqref="M66">
    <cfRule type="expression" dxfId="2322" priority="2334" stopIfTrue="1">
      <formula>AND($H66="X",M59&lt;&gt;0)</formula>
    </cfRule>
  </conditionalFormatting>
  <conditionalFormatting sqref="L66">
    <cfRule type="cellIs" dxfId="2321" priority="2333" operator="equal">
      <formula>"X"</formula>
    </cfRule>
  </conditionalFormatting>
  <conditionalFormatting sqref="P66">
    <cfRule type="expression" dxfId="2320" priority="2332" stopIfTrue="1">
      <formula>AND($H66="X",P59&lt;&gt;0)</formula>
    </cfRule>
  </conditionalFormatting>
  <conditionalFormatting sqref="O66">
    <cfRule type="cellIs" dxfId="2319" priority="2331" operator="equal">
      <formula>"X"</formula>
    </cfRule>
  </conditionalFormatting>
  <conditionalFormatting sqref="S66">
    <cfRule type="expression" dxfId="2318" priority="2330" stopIfTrue="1">
      <formula>AND($H66="X",S59&lt;&gt;0)</formula>
    </cfRule>
  </conditionalFormatting>
  <conditionalFormatting sqref="R66">
    <cfRule type="cellIs" dxfId="2317" priority="2329" operator="equal">
      <formula>"X"</formula>
    </cfRule>
  </conditionalFormatting>
  <conditionalFormatting sqref="Y66">
    <cfRule type="expression" dxfId="2316" priority="2328" stopIfTrue="1">
      <formula>AND($H66="X",Y59&lt;&gt;0)</formula>
    </cfRule>
  </conditionalFormatting>
  <conditionalFormatting sqref="X66">
    <cfRule type="cellIs" dxfId="2315" priority="2327" operator="equal">
      <formula>"X"</formula>
    </cfRule>
  </conditionalFormatting>
  <conditionalFormatting sqref="AB66">
    <cfRule type="expression" dxfId="2314" priority="2326" stopIfTrue="1">
      <formula>AND($H66="X",AB59&lt;&gt;0)</formula>
    </cfRule>
  </conditionalFormatting>
  <conditionalFormatting sqref="AA66">
    <cfRule type="cellIs" dxfId="2313" priority="2325" operator="equal">
      <formula>"X"</formula>
    </cfRule>
  </conditionalFormatting>
  <conditionalFormatting sqref="AE66">
    <cfRule type="expression" dxfId="2312" priority="2324" stopIfTrue="1">
      <formula>AND($H66="X",AE59&lt;&gt;0)</formula>
    </cfRule>
  </conditionalFormatting>
  <conditionalFormatting sqref="AD66">
    <cfRule type="cellIs" dxfId="2311" priority="2323" operator="equal">
      <formula>"X"</formula>
    </cfRule>
  </conditionalFormatting>
  <conditionalFormatting sqref="AH66">
    <cfRule type="expression" dxfId="2310" priority="2322" stopIfTrue="1">
      <formula>AND($H66="X",AH59&lt;&gt;0)</formula>
    </cfRule>
  </conditionalFormatting>
  <conditionalFormatting sqref="AG66">
    <cfRule type="cellIs" dxfId="2309" priority="2321" operator="equal">
      <formula>"X"</formula>
    </cfRule>
  </conditionalFormatting>
  <conditionalFormatting sqref="AK66">
    <cfRule type="expression" dxfId="2308" priority="2320" stopIfTrue="1">
      <formula>AND($H66="X",AK59&lt;&gt;0)</formula>
    </cfRule>
  </conditionalFormatting>
  <conditionalFormatting sqref="AJ66">
    <cfRule type="cellIs" dxfId="2307" priority="2319" operator="equal">
      <formula>"X"</formula>
    </cfRule>
  </conditionalFormatting>
  <conditionalFormatting sqref="K67">
    <cfRule type="expression" dxfId="2306" priority="2316">
      <formula>AND($H67="X",I$17&lt;&gt;0)</formula>
    </cfRule>
    <cfRule type="expression" dxfId="2305" priority="2317">
      <formula>AND(J67&lt;&gt;0,I$17&lt;&gt;0)</formula>
    </cfRule>
    <cfRule type="expression" dxfId="2304" priority="2318">
      <formula>OR(J67=0,I$17=0)</formula>
    </cfRule>
  </conditionalFormatting>
  <conditionalFormatting sqref="N67">
    <cfRule type="expression" dxfId="2303" priority="2313">
      <formula>AND($H67="X",L$17&lt;&gt;0)</formula>
    </cfRule>
    <cfRule type="expression" dxfId="2302" priority="2314">
      <formula>AND(M67&lt;&gt;0,L$17&lt;&gt;0)</formula>
    </cfRule>
    <cfRule type="expression" dxfId="2301" priority="2315">
      <formula>OR(M67=0,L$17=0)</formula>
    </cfRule>
  </conditionalFormatting>
  <conditionalFormatting sqref="T67">
    <cfRule type="expression" dxfId="2300" priority="2307">
      <formula>AND($H67="X",R$17&lt;&gt;0)</formula>
    </cfRule>
    <cfRule type="expression" dxfId="2299" priority="2308">
      <formula>AND(S67&lt;&gt;0,R$17&lt;&gt;0)</formula>
    </cfRule>
    <cfRule type="expression" dxfId="2298" priority="2309">
      <formula>OR(S67=0,R$17=0)</formula>
    </cfRule>
  </conditionalFormatting>
  <conditionalFormatting sqref="Z67">
    <cfRule type="expression" dxfId="2297" priority="2304">
      <formula>AND($H67="X",X$17&lt;&gt;0)</formula>
    </cfRule>
    <cfRule type="expression" dxfId="2296" priority="2305">
      <formula>AND(Y67&lt;&gt;0,X$17&lt;&gt;0)</formula>
    </cfRule>
    <cfRule type="expression" dxfId="2295" priority="2306">
      <formula>OR(Y67=0,X$17=0)</formula>
    </cfRule>
  </conditionalFormatting>
  <conditionalFormatting sqref="AC67">
    <cfRule type="expression" dxfId="2294" priority="2301">
      <formula>AND($H67="X",AA$17&lt;&gt;0)</formula>
    </cfRule>
    <cfRule type="expression" dxfId="2293" priority="2302">
      <formula>AND(AB67&lt;&gt;0,AA$17&lt;&gt;0)</formula>
    </cfRule>
    <cfRule type="expression" dxfId="2292" priority="2303">
      <formula>OR(AB67=0,AA$17=0)</formula>
    </cfRule>
  </conditionalFormatting>
  <conditionalFormatting sqref="AF67">
    <cfRule type="expression" dxfId="2291" priority="2298">
      <formula>AND($H67="X",AD$17&lt;&gt;0)</formula>
    </cfRule>
    <cfRule type="expression" dxfId="2290" priority="2299">
      <formula>AND(AE67&lt;&gt;0,AD$17&lt;&gt;0)</formula>
    </cfRule>
    <cfRule type="expression" dxfId="2289" priority="2300">
      <formula>OR(AE67=0,AD$17=0)</formula>
    </cfRule>
  </conditionalFormatting>
  <conditionalFormatting sqref="AI67">
    <cfRule type="expression" dxfId="2288" priority="2295">
      <formula>AND($H67="X",AG$17&lt;&gt;0)</formula>
    </cfRule>
    <cfRule type="expression" dxfId="2287" priority="2296">
      <formula>AND(AH67&lt;&gt;0,AG$17&lt;&gt;0)</formula>
    </cfRule>
    <cfRule type="expression" dxfId="2286" priority="2297">
      <formula>OR(AH67=0,AG$17=0)</formula>
    </cfRule>
  </conditionalFormatting>
  <conditionalFormatting sqref="AL67">
    <cfRule type="expression" dxfId="2285" priority="2292">
      <formula>AND($H67="X",AJ$17&lt;&gt;0)</formula>
    </cfRule>
    <cfRule type="expression" dxfId="2284" priority="2293">
      <formula>AND(AK67&lt;&gt;0,AJ$17&lt;&gt;0)</formula>
    </cfRule>
    <cfRule type="expression" dxfId="2283" priority="2294">
      <formula>OR(AK67=0,AJ$17=0)</formula>
    </cfRule>
  </conditionalFormatting>
  <conditionalFormatting sqref="J67">
    <cfRule type="expression" dxfId="2282" priority="2291" stopIfTrue="1">
      <formula>AND($H67="X",J60&lt;&gt;0)</formula>
    </cfRule>
  </conditionalFormatting>
  <conditionalFormatting sqref="I67">
    <cfRule type="cellIs" dxfId="2281" priority="2290" operator="equal">
      <formula>"X"</formula>
    </cfRule>
  </conditionalFormatting>
  <conditionalFormatting sqref="M67">
    <cfRule type="expression" dxfId="2280" priority="2289" stopIfTrue="1">
      <formula>AND($H67="X",M60&lt;&gt;0)</formula>
    </cfRule>
  </conditionalFormatting>
  <conditionalFormatting sqref="L67">
    <cfRule type="cellIs" dxfId="2279" priority="2288" operator="equal">
      <formula>"X"</formula>
    </cfRule>
  </conditionalFormatting>
  <conditionalFormatting sqref="P67">
    <cfRule type="expression" dxfId="2278" priority="2287" stopIfTrue="1">
      <formula>AND($H67="X",P60&lt;&gt;0)</formula>
    </cfRule>
  </conditionalFormatting>
  <conditionalFormatting sqref="O67">
    <cfRule type="cellIs" dxfId="2277" priority="2286" operator="equal">
      <formula>"X"</formula>
    </cfRule>
  </conditionalFormatting>
  <conditionalFormatting sqref="S67">
    <cfRule type="expression" dxfId="2276" priority="2285" stopIfTrue="1">
      <formula>AND($H67="X",S60&lt;&gt;0)</formula>
    </cfRule>
  </conditionalFormatting>
  <conditionalFormatting sqref="R67">
    <cfRule type="cellIs" dxfId="2275" priority="2284" operator="equal">
      <formula>"X"</formula>
    </cfRule>
  </conditionalFormatting>
  <conditionalFormatting sqref="Y67">
    <cfRule type="expression" dxfId="2274" priority="2283" stopIfTrue="1">
      <formula>AND($H67="X",Y60&lt;&gt;0)</formula>
    </cfRule>
  </conditionalFormatting>
  <conditionalFormatting sqref="X67">
    <cfRule type="cellIs" dxfId="2273" priority="2282" operator="equal">
      <formula>"X"</formula>
    </cfRule>
  </conditionalFormatting>
  <conditionalFormatting sqref="AB67">
    <cfRule type="expression" dxfId="2272" priority="2281" stopIfTrue="1">
      <formula>AND($H67="X",AB60&lt;&gt;0)</formula>
    </cfRule>
  </conditionalFormatting>
  <conditionalFormatting sqref="AA67">
    <cfRule type="cellIs" dxfId="2271" priority="2280" operator="equal">
      <formula>"X"</formula>
    </cfRule>
  </conditionalFormatting>
  <conditionalFormatting sqref="AE67">
    <cfRule type="expression" dxfId="2270" priority="2279" stopIfTrue="1">
      <formula>AND($H67="X",AE60&lt;&gt;0)</formula>
    </cfRule>
  </conditionalFormatting>
  <conditionalFormatting sqref="AD67">
    <cfRule type="cellIs" dxfId="2269" priority="2278" operator="equal">
      <formula>"X"</formula>
    </cfRule>
  </conditionalFormatting>
  <conditionalFormatting sqref="AH67">
    <cfRule type="expression" dxfId="2268" priority="2277" stopIfTrue="1">
      <formula>AND($H67="X",AH60&lt;&gt;0)</formula>
    </cfRule>
  </conditionalFormatting>
  <conditionalFormatting sqref="AG67">
    <cfRule type="cellIs" dxfId="2267" priority="2276" operator="equal">
      <formula>"X"</formula>
    </cfRule>
  </conditionalFormatting>
  <conditionalFormatting sqref="AK67">
    <cfRule type="expression" dxfId="2266" priority="2275" stopIfTrue="1">
      <formula>AND($H67="X",AK60&lt;&gt;0)</formula>
    </cfRule>
  </conditionalFormatting>
  <conditionalFormatting sqref="AJ67">
    <cfRule type="cellIs" dxfId="2265" priority="2274" operator="equal">
      <formula>"X"</formula>
    </cfRule>
  </conditionalFormatting>
  <conditionalFormatting sqref="K68">
    <cfRule type="expression" dxfId="2264" priority="2271">
      <formula>AND($H68="X",I$17&lt;&gt;0)</formula>
    </cfRule>
    <cfRule type="expression" dxfId="2263" priority="2272">
      <formula>AND(J68&lt;&gt;0,I$17&lt;&gt;0)</formula>
    </cfRule>
    <cfRule type="expression" dxfId="2262" priority="2273">
      <formula>OR(J68=0,I$17=0)</formula>
    </cfRule>
  </conditionalFormatting>
  <conditionalFormatting sqref="N68">
    <cfRule type="expression" dxfId="2261" priority="2268">
      <formula>AND($H68="X",L$17&lt;&gt;0)</formula>
    </cfRule>
    <cfRule type="expression" dxfId="2260" priority="2269">
      <formula>AND(M68&lt;&gt;0,L$17&lt;&gt;0)</formula>
    </cfRule>
    <cfRule type="expression" dxfId="2259" priority="2270">
      <formula>OR(M68=0,L$17=0)</formula>
    </cfRule>
  </conditionalFormatting>
  <conditionalFormatting sqref="Q68">
    <cfRule type="expression" dxfId="2258" priority="2265">
      <formula>AND($H68="X",O$17&lt;&gt;0)</formula>
    </cfRule>
    <cfRule type="expression" dxfId="2257" priority="2266">
      <formula>AND(P68&lt;&gt;0,O$17&lt;&gt;0)</formula>
    </cfRule>
    <cfRule type="expression" dxfId="2256" priority="2267">
      <formula>OR(P68=0,O$17=0)</formula>
    </cfRule>
  </conditionalFormatting>
  <conditionalFormatting sqref="T68">
    <cfRule type="expression" dxfId="2255" priority="2262">
      <formula>AND($H68="X",R$17&lt;&gt;0)</formula>
    </cfRule>
    <cfRule type="expression" dxfId="2254" priority="2263">
      <formula>AND(S68&lt;&gt;0,R$17&lt;&gt;0)</formula>
    </cfRule>
    <cfRule type="expression" dxfId="2253" priority="2264">
      <formula>OR(S68=0,R$17=0)</formula>
    </cfRule>
  </conditionalFormatting>
  <conditionalFormatting sqref="Z68">
    <cfRule type="expression" dxfId="2252" priority="2259">
      <formula>AND($H68="X",X$17&lt;&gt;0)</formula>
    </cfRule>
    <cfRule type="expression" dxfId="2251" priority="2260">
      <formula>AND(Y68&lt;&gt;0,X$17&lt;&gt;0)</formula>
    </cfRule>
    <cfRule type="expression" dxfId="2250" priority="2261">
      <formula>OR(Y68=0,X$17=0)</formula>
    </cfRule>
  </conditionalFormatting>
  <conditionalFormatting sqref="AC68">
    <cfRule type="expression" dxfId="2249" priority="2256">
      <formula>AND($H68="X",AA$17&lt;&gt;0)</formula>
    </cfRule>
    <cfRule type="expression" dxfId="2248" priority="2257">
      <formula>AND(AB68&lt;&gt;0,AA$17&lt;&gt;0)</formula>
    </cfRule>
    <cfRule type="expression" dxfId="2247" priority="2258">
      <formula>OR(AB68=0,AA$17=0)</formula>
    </cfRule>
  </conditionalFormatting>
  <conditionalFormatting sqref="AF68">
    <cfRule type="expression" dxfId="2246" priority="2253">
      <formula>AND($H68="X",AD$17&lt;&gt;0)</formula>
    </cfRule>
    <cfRule type="expression" dxfId="2245" priority="2254">
      <formula>AND(AE68&lt;&gt;0,AD$17&lt;&gt;0)</formula>
    </cfRule>
    <cfRule type="expression" dxfId="2244" priority="2255">
      <formula>OR(AE68=0,AD$17=0)</formula>
    </cfRule>
  </conditionalFormatting>
  <conditionalFormatting sqref="AI68">
    <cfRule type="expression" dxfId="2243" priority="2250">
      <formula>AND($H68="X",AG$17&lt;&gt;0)</formula>
    </cfRule>
    <cfRule type="expression" dxfId="2242" priority="2251">
      <formula>AND(AH68&lt;&gt;0,AG$17&lt;&gt;0)</formula>
    </cfRule>
    <cfRule type="expression" dxfId="2241" priority="2252">
      <formula>OR(AH68=0,AG$17=0)</formula>
    </cfRule>
  </conditionalFormatting>
  <conditionalFormatting sqref="AL68">
    <cfRule type="expression" dxfId="2240" priority="2247">
      <formula>AND($H68="X",AJ$17&lt;&gt;0)</formula>
    </cfRule>
    <cfRule type="expression" dxfId="2239" priority="2248">
      <formula>AND(AK68&lt;&gt;0,AJ$17&lt;&gt;0)</formula>
    </cfRule>
    <cfRule type="expression" dxfId="2238" priority="2249">
      <formula>OR(AK68=0,AJ$17=0)</formula>
    </cfRule>
  </conditionalFormatting>
  <conditionalFormatting sqref="J68">
    <cfRule type="expression" dxfId="2237" priority="2246" stopIfTrue="1">
      <formula>AND($H68="X",J61&lt;&gt;0)</formula>
    </cfRule>
  </conditionalFormatting>
  <conditionalFormatting sqref="I68">
    <cfRule type="cellIs" dxfId="2236" priority="2245" operator="equal">
      <formula>"X"</formula>
    </cfRule>
  </conditionalFormatting>
  <conditionalFormatting sqref="M68">
    <cfRule type="expression" dxfId="2235" priority="2244" stopIfTrue="1">
      <formula>AND($H68="X",M61&lt;&gt;0)</formula>
    </cfRule>
  </conditionalFormatting>
  <conditionalFormatting sqref="L68">
    <cfRule type="cellIs" dxfId="2234" priority="2243" operator="equal">
      <formula>"X"</formula>
    </cfRule>
  </conditionalFormatting>
  <conditionalFormatting sqref="P68">
    <cfRule type="expression" dxfId="2233" priority="2242" stopIfTrue="1">
      <formula>AND($H68="X",P61&lt;&gt;0)</formula>
    </cfRule>
  </conditionalFormatting>
  <conditionalFormatting sqref="O68">
    <cfRule type="cellIs" dxfId="2232" priority="2241" operator="equal">
      <formula>"X"</formula>
    </cfRule>
  </conditionalFormatting>
  <conditionalFormatting sqref="S68">
    <cfRule type="expression" dxfId="2231" priority="2240" stopIfTrue="1">
      <formula>AND($H68="X",S61&lt;&gt;0)</formula>
    </cfRule>
  </conditionalFormatting>
  <conditionalFormatting sqref="R68">
    <cfRule type="cellIs" dxfId="2230" priority="2239" operator="equal">
      <formula>"X"</formula>
    </cfRule>
  </conditionalFormatting>
  <conditionalFormatting sqref="Y68">
    <cfRule type="expression" dxfId="2229" priority="2238" stopIfTrue="1">
      <formula>AND($H68="X",Y61&lt;&gt;0)</formula>
    </cfRule>
  </conditionalFormatting>
  <conditionalFormatting sqref="X68">
    <cfRule type="cellIs" dxfId="2228" priority="2237" operator="equal">
      <formula>"X"</formula>
    </cfRule>
  </conditionalFormatting>
  <conditionalFormatting sqref="AB68">
    <cfRule type="expression" dxfId="2227" priority="2236" stopIfTrue="1">
      <formula>AND($H68="X",AB61&lt;&gt;0)</formula>
    </cfRule>
  </conditionalFormatting>
  <conditionalFormatting sqref="AA68">
    <cfRule type="cellIs" dxfId="2226" priority="2235" operator="equal">
      <formula>"X"</formula>
    </cfRule>
  </conditionalFormatting>
  <conditionalFormatting sqref="AE68">
    <cfRule type="expression" dxfId="2225" priority="2234" stopIfTrue="1">
      <formula>AND($H68="X",AE61&lt;&gt;0)</formula>
    </cfRule>
  </conditionalFormatting>
  <conditionalFormatting sqref="AD68">
    <cfRule type="cellIs" dxfId="2224" priority="2233" operator="equal">
      <formula>"X"</formula>
    </cfRule>
  </conditionalFormatting>
  <conditionalFormatting sqref="AH68">
    <cfRule type="expression" dxfId="2223" priority="2232" stopIfTrue="1">
      <formula>AND($H68="X",AH61&lt;&gt;0)</formula>
    </cfRule>
  </conditionalFormatting>
  <conditionalFormatting sqref="AG68">
    <cfRule type="cellIs" dxfId="2222" priority="2231" operator="equal">
      <formula>"X"</formula>
    </cfRule>
  </conditionalFormatting>
  <conditionalFormatting sqref="AK68">
    <cfRule type="expression" dxfId="2221" priority="2230" stopIfTrue="1">
      <formula>AND($H68="X",AK61&lt;&gt;0)</formula>
    </cfRule>
  </conditionalFormatting>
  <conditionalFormatting sqref="AJ68">
    <cfRule type="cellIs" dxfId="2220" priority="2229" operator="equal">
      <formula>"X"</formula>
    </cfRule>
  </conditionalFormatting>
  <conditionalFormatting sqref="K74">
    <cfRule type="expression" dxfId="2219" priority="2226">
      <formula>AND($H74="X",I$17&lt;&gt;0)</formula>
    </cfRule>
    <cfRule type="expression" dxfId="2218" priority="2227">
      <formula>AND(J74&lt;&gt;0,I$17&lt;&gt;0)</formula>
    </cfRule>
    <cfRule type="expression" dxfId="2217" priority="2228">
      <formula>OR(J74=0,I$17=0)</formula>
    </cfRule>
  </conditionalFormatting>
  <conditionalFormatting sqref="J74">
    <cfRule type="expression" dxfId="2216" priority="2225" stopIfTrue="1">
      <formula>AND($H74="X",J67&lt;&gt;0)</formula>
    </cfRule>
  </conditionalFormatting>
  <conditionalFormatting sqref="I74">
    <cfRule type="cellIs" dxfId="2215" priority="2224" operator="equal">
      <formula>"X"</formula>
    </cfRule>
  </conditionalFormatting>
  <conditionalFormatting sqref="N74">
    <cfRule type="expression" dxfId="2214" priority="2216">
      <formula>AND($H74="X",L$17&lt;&gt;0)</formula>
    </cfRule>
    <cfRule type="expression" dxfId="2213" priority="2217">
      <formula>AND(M74&lt;&gt;0,L$17&lt;&gt;0)</formula>
    </cfRule>
    <cfRule type="expression" dxfId="2212" priority="2218">
      <formula>OR(M74=0,L$17=0)</formula>
    </cfRule>
  </conditionalFormatting>
  <conditionalFormatting sqref="M74">
    <cfRule type="expression" dxfId="2211" priority="2215" stopIfTrue="1">
      <formula>AND($H74="X",M67&lt;&gt;0)</formula>
    </cfRule>
  </conditionalFormatting>
  <conditionalFormatting sqref="L74">
    <cfRule type="cellIs" dxfId="2210" priority="2214" operator="equal">
      <formula>"X"</formula>
    </cfRule>
  </conditionalFormatting>
  <conditionalFormatting sqref="Q74">
    <cfRule type="expression" dxfId="2209" priority="2211">
      <formula>AND($H74="X",O$17&lt;&gt;0)</formula>
    </cfRule>
    <cfRule type="expression" dxfId="2208" priority="2212">
      <formula>AND(P74&lt;&gt;0,O$17&lt;&gt;0)</formula>
    </cfRule>
    <cfRule type="expression" dxfId="2207" priority="2213">
      <formula>OR(P74=0,O$17=0)</formula>
    </cfRule>
  </conditionalFormatting>
  <conditionalFormatting sqref="P74">
    <cfRule type="expression" dxfId="2206" priority="2210" stopIfTrue="1">
      <formula>AND($H74="X",P67&lt;&gt;0)</formula>
    </cfRule>
  </conditionalFormatting>
  <conditionalFormatting sqref="O74">
    <cfRule type="cellIs" dxfId="2205" priority="2209" operator="equal">
      <formula>"X"</formula>
    </cfRule>
  </conditionalFormatting>
  <conditionalFormatting sqref="T74">
    <cfRule type="expression" dxfId="2204" priority="2206">
      <formula>AND($H74="X",R$17&lt;&gt;0)</formula>
    </cfRule>
    <cfRule type="expression" dxfId="2203" priority="2207">
      <formula>AND(S74&lt;&gt;0,R$17&lt;&gt;0)</formula>
    </cfRule>
    <cfRule type="expression" dxfId="2202" priority="2208">
      <formula>OR(S74=0,R$17=0)</formula>
    </cfRule>
  </conditionalFormatting>
  <conditionalFormatting sqref="S74">
    <cfRule type="expression" dxfId="2201" priority="2205" stopIfTrue="1">
      <formula>AND($H74="X",S67&lt;&gt;0)</formula>
    </cfRule>
  </conditionalFormatting>
  <conditionalFormatting sqref="R74">
    <cfRule type="cellIs" dxfId="2200" priority="2204" operator="equal">
      <formula>"X"</formula>
    </cfRule>
  </conditionalFormatting>
  <conditionalFormatting sqref="Z74">
    <cfRule type="expression" dxfId="2199" priority="2201">
      <formula>AND($H74="X",X$17&lt;&gt;0)</formula>
    </cfRule>
    <cfRule type="expression" dxfId="2198" priority="2202">
      <formula>AND(Y74&lt;&gt;0,X$17&lt;&gt;0)</formula>
    </cfRule>
    <cfRule type="expression" dxfId="2197" priority="2203">
      <formula>OR(Y74=0,X$17=0)</formula>
    </cfRule>
  </conditionalFormatting>
  <conditionalFormatting sqref="Y74">
    <cfRule type="expression" dxfId="2196" priority="2200" stopIfTrue="1">
      <formula>AND($H74="X",Y67&lt;&gt;0)</formula>
    </cfRule>
  </conditionalFormatting>
  <conditionalFormatting sqref="X74">
    <cfRule type="cellIs" dxfId="2195" priority="2199" operator="equal">
      <formula>"X"</formula>
    </cfRule>
  </conditionalFormatting>
  <conditionalFormatting sqref="AC74">
    <cfRule type="expression" dxfId="2194" priority="2196">
      <formula>AND($H74="X",AA$17&lt;&gt;0)</formula>
    </cfRule>
    <cfRule type="expression" dxfId="2193" priority="2197">
      <formula>AND(AB74&lt;&gt;0,AA$17&lt;&gt;0)</formula>
    </cfRule>
    <cfRule type="expression" dxfId="2192" priority="2198">
      <formula>OR(AB74=0,AA$17=0)</formula>
    </cfRule>
  </conditionalFormatting>
  <conditionalFormatting sqref="AB74">
    <cfRule type="expression" dxfId="2191" priority="2195" stopIfTrue="1">
      <formula>AND($H74="X",AB67&lt;&gt;0)</formula>
    </cfRule>
  </conditionalFormatting>
  <conditionalFormatting sqref="AA74">
    <cfRule type="cellIs" dxfId="2190" priority="2194" operator="equal">
      <formula>"X"</formula>
    </cfRule>
  </conditionalFormatting>
  <conditionalFormatting sqref="AF74">
    <cfRule type="expression" dxfId="2189" priority="2191">
      <formula>AND($H74="X",AD$17&lt;&gt;0)</formula>
    </cfRule>
    <cfRule type="expression" dxfId="2188" priority="2192">
      <formula>AND(AE74&lt;&gt;0,AD$17&lt;&gt;0)</formula>
    </cfRule>
    <cfRule type="expression" dxfId="2187" priority="2193">
      <formula>OR(AE74=0,AD$17=0)</formula>
    </cfRule>
  </conditionalFormatting>
  <conditionalFormatting sqref="AE74">
    <cfRule type="expression" dxfId="2186" priority="2190" stopIfTrue="1">
      <formula>AND($H74="X",AE67&lt;&gt;0)</formula>
    </cfRule>
  </conditionalFormatting>
  <conditionalFormatting sqref="AD74">
    <cfRule type="cellIs" dxfId="2185" priority="2189" operator="equal">
      <formula>"X"</formula>
    </cfRule>
  </conditionalFormatting>
  <conditionalFormatting sqref="AI74">
    <cfRule type="expression" dxfId="2184" priority="2186">
      <formula>AND($H74="X",AG$17&lt;&gt;0)</formula>
    </cfRule>
    <cfRule type="expression" dxfId="2183" priority="2187">
      <formula>AND(AH74&lt;&gt;0,AG$17&lt;&gt;0)</formula>
    </cfRule>
    <cfRule type="expression" dxfId="2182" priority="2188">
      <formula>OR(AH74=0,AG$17=0)</formula>
    </cfRule>
  </conditionalFormatting>
  <conditionalFormatting sqref="AH74">
    <cfRule type="expression" dxfId="2181" priority="2185" stopIfTrue="1">
      <formula>AND($H74="X",AH67&lt;&gt;0)</formula>
    </cfRule>
  </conditionalFormatting>
  <conditionalFormatting sqref="AG74">
    <cfRule type="cellIs" dxfId="2180" priority="2184" operator="equal">
      <formula>"X"</formula>
    </cfRule>
  </conditionalFormatting>
  <conditionalFormatting sqref="AL74">
    <cfRule type="expression" dxfId="2179" priority="2181">
      <formula>AND($H74="X",AJ$17&lt;&gt;0)</formula>
    </cfRule>
    <cfRule type="expression" dxfId="2178" priority="2182">
      <formula>AND(AK74&lt;&gt;0,AJ$17&lt;&gt;0)</formula>
    </cfRule>
    <cfRule type="expression" dxfId="2177" priority="2183">
      <formula>OR(AK74=0,AJ$17=0)</formula>
    </cfRule>
  </conditionalFormatting>
  <conditionalFormatting sqref="AK74">
    <cfRule type="expression" dxfId="2176" priority="2180" stopIfTrue="1">
      <formula>AND($H74="X",AK67&lt;&gt;0)</formula>
    </cfRule>
  </conditionalFormatting>
  <conditionalFormatting sqref="AJ74">
    <cfRule type="cellIs" dxfId="2175" priority="2179" operator="equal">
      <formula>"X"</formula>
    </cfRule>
  </conditionalFormatting>
  <conditionalFormatting sqref="K75">
    <cfRule type="expression" dxfId="2174" priority="2176">
      <formula>AND($H75="X",I$17&lt;&gt;0)</formula>
    </cfRule>
    <cfRule type="expression" dxfId="2173" priority="2177">
      <formula>AND(J75&lt;&gt;0,I$17&lt;&gt;0)</formula>
    </cfRule>
    <cfRule type="expression" dxfId="2172" priority="2178">
      <formula>OR(J75=0,I$17=0)</formula>
    </cfRule>
  </conditionalFormatting>
  <conditionalFormatting sqref="J75">
    <cfRule type="expression" dxfId="2171" priority="2175" stopIfTrue="1">
      <formula>AND($H75="X",J68&lt;&gt;0)</formula>
    </cfRule>
  </conditionalFormatting>
  <conditionalFormatting sqref="I75">
    <cfRule type="cellIs" dxfId="2170" priority="2174" operator="equal">
      <formula>"X"</formula>
    </cfRule>
  </conditionalFormatting>
  <conditionalFormatting sqref="N75">
    <cfRule type="expression" dxfId="2169" priority="2171">
      <formula>AND($H75="X",L$17&lt;&gt;0)</formula>
    </cfRule>
    <cfRule type="expression" dxfId="2168" priority="2172">
      <formula>AND(M75&lt;&gt;0,L$17&lt;&gt;0)</formula>
    </cfRule>
    <cfRule type="expression" dxfId="2167" priority="2173">
      <formula>OR(M75=0,L$17=0)</formula>
    </cfRule>
  </conditionalFormatting>
  <conditionalFormatting sqref="M75">
    <cfRule type="expression" dxfId="2166" priority="2170" stopIfTrue="1">
      <formula>AND($H75="X",M68&lt;&gt;0)</formula>
    </cfRule>
  </conditionalFormatting>
  <conditionalFormatting sqref="L75">
    <cfRule type="cellIs" dxfId="2165" priority="2169" operator="equal">
      <formula>"X"</formula>
    </cfRule>
  </conditionalFormatting>
  <conditionalFormatting sqref="Q75">
    <cfRule type="expression" dxfId="2164" priority="2166">
      <formula>AND($H75="X",O$17&lt;&gt;0)</formula>
    </cfRule>
    <cfRule type="expression" dxfId="2163" priority="2167">
      <formula>AND(P75&lt;&gt;0,O$17&lt;&gt;0)</formula>
    </cfRule>
    <cfRule type="expression" dxfId="2162" priority="2168">
      <formula>OR(P75=0,O$17=0)</formula>
    </cfRule>
  </conditionalFormatting>
  <conditionalFormatting sqref="P75">
    <cfRule type="expression" dxfId="2161" priority="2165" stopIfTrue="1">
      <formula>AND($H75="X",P68&lt;&gt;0)</formula>
    </cfRule>
  </conditionalFormatting>
  <conditionalFormatting sqref="O75">
    <cfRule type="cellIs" dxfId="2160" priority="2164" operator="equal">
      <formula>"X"</formula>
    </cfRule>
  </conditionalFormatting>
  <conditionalFormatting sqref="T75">
    <cfRule type="expression" dxfId="2159" priority="2161">
      <formula>AND($H75="X",R$17&lt;&gt;0)</formula>
    </cfRule>
    <cfRule type="expression" dxfId="2158" priority="2162">
      <formula>AND(S75&lt;&gt;0,R$17&lt;&gt;0)</formula>
    </cfRule>
    <cfRule type="expression" dxfId="2157" priority="2163">
      <formula>OR(S75=0,R$17=0)</formula>
    </cfRule>
  </conditionalFormatting>
  <conditionalFormatting sqref="S75">
    <cfRule type="expression" dxfId="2156" priority="2160" stopIfTrue="1">
      <formula>AND($H75="X",S68&lt;&gt;0)</formula>
    </cfRule>
  </conditionalFormatting>
  <conditionalFormatting sqref="R75">
    <cfRule type="cellIs" dxfId="2155" priority="2159" operator="equal">
      <formula>"X"</formula>
    </cfRule>
  </conditionalFormatting>
  <conditionalFormatting sqref="Z75">
    <cfRule type="expression" dxfId="2154" priority="2156">
      <formula>AND($H75="X",X$17&lt;&gt;0)</formula>
    </cfRule>
    <cfRule type="expression" dxfId="2153" priority="2157">
      <formula>AND(Y75&lt;&gt;0,X$17&lt;&gt;0)</formula>
    </cfRule>
    <cfRule type="expression" dxfId="2152" priority="2158">
      <formula>OR(Y75=0,X$17=0)</formula>
    </cfRule>
  </conditionalFormatting>
  <conditionalFormatting sqref="Y75">
    <cfRule type="expression" dxfId="2151" priority="2155" stopIfTrue="1">
      <formula>AND($H75="X",Y68&lt;&gt;0)</formula>
    </cfRule>
  </conditionalFormatting>
  <conditionalFormatting sqref="X75">
    <cfRule type="cellIs" dxfId="2150" priority="2154" operator="equal">
      <formula>"X"</formula>
    </cfRule>
  </conditionalFormatting>
  <conditionalFormatting sqref="AC75">
    <cfRule type="expression" dxfId="2149" priority="2151">
      <formula>AND($H75="X",AA$17&lt;&gt;0)</formula>
    </cfRule>
    <cfRule type="expression" dxfId="2148" priority="2152">
      <formula>AND(AB75&lt;&gt;0,AA$17&lt;&gt;0)</formula>
    </cfRule>
    <cfRule type="expression" dxfId="2147" priority="2153">
      <formula>OR(AB75=0,AA$17=0)</formula>
    </cfRule>
  </conditionalFormatting>
  <conditionalFormatting sqref="AB75">
    <cfRule type="expression" dxfId="2146" priority="2150" stopIfTrue="1">
      <formula>AND($H75="X",AB68&lt;&gt;0)</formula>
    </cfRule>
  </conditionalFormatting>
  <conditionalFormatting sqref="AA75">
    <cfRule type="cellIs" dxfId="2145" priority="2149" operator="equal">
      <formula>"X"</formula>
    </cfRule>
  </conditionalFormatting>
  <conditionalFormatting sqref="AF75">
    <cfRule type="expression" dxfId="2144" priority="2146">
      <formula>AND($H75="X",AD$17&lt;&gt;0)</formula>
    </cfRule>
    <cfRule type="expression" dxfId="2143" priority="2147">
      <formula>AND(AE75&lt;&gt;0,AD$17&lt;&gt;0)</formula>
    </cfRule>
    <cfRule type="expression" dxfId="2142" priority="2148">
      <formula>OR(AE75=0,AD$17=0)</formula>
    </cfRule>
  </conditionalFormatting>
  <conditionalFormatting sqref="AE75">
    <cfRule type="expression" dxfId="2141" priority="2145" stopIfTrue="1">
      <formula>AND($H75="X",AE68&lt;&gt;0)</formula>
    </cfRule>
  </conditionalFormatting>
  <conditionalFormatting sqref="AD75">
    <cfRule type="cellIs" dxfId="2140" priority="2144" operator="equal">
      <formula>"X"</formula>
    </cfRule>
  </conditionalFormatting>
  <conditionalFormatting sqref="AI75">
    <cfRule type="expression" dxfId="2139" priority="2141">
      <formula>AND($H75="X",AG$17&lt;&gt;0)</formula>
    </cfRule>
    <cfRule type="expression" dxfId="2138" priority="2142">
      <formula>AND(AH75&lt;&gt;0,AG$17&lt;&gt;0)</formula>
    </cfRule>
    <cfRule type="expression" dxfId="2137" priority="2143">
      <formula>OR(AH75=0,AG$17=0)</formula>
    </cfRule>
  </conditionalFormatting>
  <conditionalFormatting sqref="AH75">
    <cfRule type="expression" dxfId="2136" priority="2140" stopIfTrue="1">
      <formula>AND($H75="X",AH68&lt;&gt;0)</formula>
    </cfRule>
  </conditionalFormatting>
  <conditionalFormatting sqref="AG75">
    <cfRule type="cellIs" dxfId="2135" priority="2139" operator="equal">
      <formula>"X"</formula>
    </cfRule>
  </conditionalFormatting>
  <conditionalFormatting sqref="AL75">
    <cfRule type="expression" dxfId="2134" priority="2136">
      <formula>AND($H75="X",AJ$17&lt;&gt;0)</formula>
    </cfRule>
    <cfRule type="expression" dxfId="2133" priority="2137">
      <formula>AND(AK75&lt;&gt;0,AJ$17&lt;&gt;0)</formula>
    </cfRule>
    <cfRule type="expression" dxfId="2132" priority="2138">
      <formula>OR(AK75=0,AJ$17=0)</formula>
    </cfRule>
  </conditionalFormatting>
  <conditionalFormatting sqref="AK75">
    <cfRule type="expression" dxfId="2131" priority="2135" stopIfTrue="1">
      <formula>AND($H75="X",AK68&lt;&gt;0)</formula>
    </cfRule>
  </conditionalFormatting>
  <conditionalFormatting sqref="AJ75">
    <cfRule type="cellIs" dxfId="2130" priority="2134" operator="equal">
      <formula>"X"</formula>
    </cfRule>
  </conditionalFormatting>
  <conditionalFormatting sqref="K76">
    <cfRule type="expression" dxfId="2129" priority="2131">
      <formula>AND($H76="X",I$17&lt;&gt;0)</formula>
    </cfRule>
    <cfRule type="expression" dxfId="2128" priority="2132">
      <formula>AND(J76&lt;&gt;0,I$17&lt;&gt;0)</formula>
    </cfRule>
    <cfRule type="expression" dxfId="2127" priority="2133">
      <formula>OR(J76=0,I$17=0)</formula>
    </cfRule>
  </conditionalFormatting>
  <conditionalFormatting sqref="J76">
    <cfRule type="expression" dxfId="2126" priority="2130" stopIfTrue="1">
      <formula>AND($H76="X",J69&lt;&gt;0)</formula>
    </cfRule>
  </conditionalFormatting>
  <conditionalFormatting sqref="I76">
    <cfRule type="cellIs" dxfId="2125" priority="2129" operator="equal">
      <formula>"X"</formula>
    </cfRule>
  </conditionalFormatting>
  <conditionalFormatting sqref="N76">
    <cfRule type="expression" dxfId="2124" priority="2126">
      <formula>AND($H76="X",L$17&lt;&gt;0)</formula>
    </cfRule>
    <cfRule type="expression" dxfId="2123" priority="2127">
      <formula>AND(M76&lt;&gt;0,L$17&lt;&gt;0)</formula>
    </cfRule>
    <cfRule type="expression" dxfId="2122" priority="2128">
      <formula>OR(M76=0,L$17=0)</formula>
    </cfRule>
  </conditionalFormatting>
  <conditionalFormatting sqref="M76">
    <cfRule type="expression" dxfId="2121" priority="2125" stopIfTrue="1">
      <formula>AND($H76="X",M69&lt;&gt;0)</formula>
    </cfRule>
  </conditionalFormatting>
  <conditionalFormatting sqref="L76">
    <cfRule type="cellIs" dxfId="2120" priority="2124" operator="equal">
      <formula>"X"</formula>
    </cfRule>
  </conditionalFormatting>
  <conditionalFormatting sqref="Q76">
    <cfRule type="expression" dxfId="2119" priority="2121">
      <formula>AND($H76="X",O$17&lt;&gt;0)</formula>
    </cfRule>
    <cfRule type="expression" dxfId="2118" priority="2122">
      <formula>AND(P76&lt;&gt;0,O$17&lt;&gt;0)</formula>
    </cfRule>
    <cfRule type="expression" dxfId="2117" priority="2123">
      <formula>OR(P76=0,O$17=0)</formula>
    </cfRule>
  </conditionalFormatting>
  <conditionalFormatting sqref="P76">
    <cfRule type="expression" dxfId="2116" priority="2120" stopIfTrue="1">
      <formula>AND($H76="X",P69&lt;&gt;0)</formula>
    </cfRule>
  </conditionalFormatting>
  <conditionalFormatting sqref="O76">
    <cfRule type="cellIs" dxfId="2115" priority="2119" operator="equal">
      <formula>"X"</formula>
    </cfRule>
  </conditionalFormatting>
  <conditionalFormatting sqref="T76">
    <cfRule type="expression" dxfId="2114" priority="2116">
      <formula>AND($H76="X",R$17&lt;&gt;0)</formula>
    </cfRule>
    <cfRule type="expression" dxfId="2113" priority="2117">
      <formula>AND(S76&lt;&gt;0,R$17&lt;&gt;0)</formula>
    </cfRule>
    <cfRule type="expression" dxfId="2112" priority="2118">
      <formula>OR(S76=0,R$17=0)</formula>
    </cfRule>
  </conditionalFormatting>
  <conditionalFormatting sqref="S76">
    <cfRule type="expression" dxfId="2111" priority="2115" stopIfTrue="1">
      <formula>AND($H76="X",S69&lt;&gt;0)</formula>
    </cfRule>
  </conditionalFormatting>
  <conditionalFormatting sqref="R76">
    <cfRule type="cellIs" dxfId="2110" priority="2114" operator="equal">
      <formula>"X"</formula>
    </cfRule>
  </conditionalFormatting>
  <conditionalFormatting sqref="Z76">
    <cfRule type="expression" dxfId="2109" priority="2111">
      <formula>AND($H76="X",X$17&lt;&gt;0)</formula>
    </cfRule>
    <cfRule type="expression" dxfId="2108" priority="2112">
      <formula>AND(Y76&lt;&gt;0,X$17&lt;&gt;0)</formula>
    </cfRule>
    <cfRule type="expression" dxfId="2107" priority="2113">
      <formula>OR(Y76=0,X$17=0)</formula>
    </cfRule>
  </conditionalFormatting>
  <conditionalFormatting sqref="Y76">
    <cfRule type="expression" dxfId="2106" priority="2110" stopIfTrue="1">
      <formula>AND($H76="X",Y69&lt;&gt;0)</formula>
    </cfRule>
  </conditionalFormatting>
  <conditionalFormatting sqref="X76">
    <cfRule type="cellIs" dxfId="2105" priority="2109" operator="equal">
      <formula>"X"</formula>
    </cfRule>
  </conditionalFormatting>
  <conditionalFormatting sqref="AC76">
    <cfRule type="expression" dxfId="2104" priority="2106">
      <formula>AND($H76="X",AA$17&lt;&gt;0)</formula>
    </cfRule>
    <cfRule type="expression" dxfId="2103" priority="2107">
      <formula>AND(AB76&lt;&gt;0,AA$17&lt;&gt;0)</formula>
    </cfRule>
    <cfRule type="expression" dxfId="2102" priority="2108">
      <formula>OR(AB76=0,AA$17=0)</formula>
    </cfRule>
  </conditionalFormatting>
  <conditionalFormatting sqref="AB76">
    <cfRule type="expression" dxfId="2101" priority="2105" stopIfTrue="1">
      <formula>AND($H76="X",AB69&lt;&gt;0)</formula>
    </cfRule>
  </conditionalFormatting>
  <conditionalFormatting sqref="AA76">
    <cfRule type="cellIs" dxfId="2100" priority="2104" operator="equal">
      <formula>"X"</formula>
    </cfRule>
  </conditionalFormatting>
  <conditionalFormatting sqref="AF76">
    <cfRule type="expression" dxfId="2099" priority="2101">
      <formula>AND($H76="X",AD$17&lt;&gt;0)</formula>
    </cfRule>
    <cfRule type="expression" dxfId="2098" priority="2102">
      <formula>AND(AE76&lt;&gt;0,AD$17&lt;&gt;0)</formula>
    </cfRule>
    <cfRule type="expression" dxfId="2097" priority="2103">
      <formula>OR(AE76=0,AD$17=0)</formula>
    </cfRule>
  </conditionalFormatting>
  <conditionalFormatting sqref="AE76">
    <cfRule type="expression" dxfId="2096" priority="2100" stopIfTrue="1">
      <formula>AND($H76="X",AE69&lt;&gt;0)</formula>
    </cfRule>
  </conditionalFormatting>
  <conditionalFormatting sqref="AD76">
    <cfRule type="cellIs" dxfId="2095" priority="2099" operator="equal">
      <formula>"X"</formula>
    </cfRule>
  </conditionalFormatting>
  <conditionalFormatting sqref="AI76">
    <cfRule type="expression" dxfId="2094" priority="2096">
      <formula>AND($H76="X",AG$17&lt;&gt;0)</formula>
    </cfRule>
    <cfRule type="expression" dxfId="2093" priority="2097">
      <formula>AND(AH76&lt;&gt;0,AG$17&lt;&gt;0)</formula>
    </cfRule>
    <cfRule type="expression" dxfId="2092" priority="2098">
      <formula>OR(AH76=0,AG$17=0)</formula>
    </cfRule>
  </conditionalFormatting>
  <conditionalFormatting sqref="AH76">
    <cfRule type="expression" dxfId="2091" priority="2095" stopIfTrue="1">
      <formula>AND($H76="X",AH69&lt;&gt;0)</formula>
    </cfRule>
  </conditionalFormatting>
  <conditionalFormatting sqref="AG76">
    <cfRule type="cellIs" dxfId="2090" priority="2094" operator="equal">
      <formula>"X"</formula>
    </cfRule>
  </conditionalFormatting>
  <conditionalFormatting sqref="AL76">
    <cfRule type="expression" dxfId="2089" priority="2091">
      <formula>AND($H76="X",AJ$17&lt;&gt;0)</formula>
    </cfRule>
    <cfRule type="expression" dxfId="2088" priority="2092">
      <formula>AND(AK76&lt;&gt;0,AJ$17&lt;&gt;0)</formula>
    </cfRule>
    <cfRule type="expression" dxfId="2087" priority="2093">
      <formula>OR(AK76=0,AJ$17=0)</formula>
    </cfRule>
  </conditionalFormatting>
  <conditionalFormatting sqref="AK76">
    <cfRule type="expression" dxfId="2086" priority="2090" stopIfTrue="1">
      <formula>AND($H76="X",AK69&lt;&gt;0)</formula>
    </cfRule>
  </conditionalFormatting>
  <conditionalFormatting sqref="AJ76">
    <cfRule type="cellIs" dxfId="2085" priority="2089" operator="equal">
      <formula>"X"</formula>
    </cfRule>
  </conditionalFormatting>
  <conditionalFormatting sqref="K77">
    <cfRule type="expression" dxfId="2084" priority="2086">
      <formula>AND($H77="X",I$17&lt;&gt;0)</formula>
    </cfRule>
    <cfRule type="expression" dxfId="2083" priority="2087">
      <formula>AND(J77&lt;&gt;0,I$17&lt;&gt;0)</formula>
    </cfRule>
    <cfRule type="expression" dxfId="2082" priority="2088">
      <formula>OR(J77=0,I$17=0)</formula>
    </cfRule>
  </conditionalFormatting>
  <conditionalFormatting sqref="J77">
    <cfRule type="expression" dxfId="2081" priority="2085" stopIfTrue="1">
      <formula>AND($H77="X",J70&lt;&gt;0)</formula>
    </cfRule>
  </conditionalFormatting>
  <conditionalFormatting sqref="I77">
    <cfRule type="cellIs" dxfId="2080" priority="2084" operator="equal">
      <formula>"X"</formula>
    </cfRule>
  </conditionalFormatting>
  <conditionalFormatting sqref="N77">
    <cfRule type="expression" dxfId="2079" priority="2081">
      <formula>AND($H77="X",L$17&lt;&gt;0)</formula>
    </cfRule>
    <cfRule type="expression" dxfId="2078" priority="2082">
      <formula>AND(M77&lt;&gt;0,L$17&lt;&gt;0)</formula>
    </cfRule>
    <cfRule type="expression" dxfId="2077" priority="2083">
      <formula>OR(M77=0,L$17=0)</formula>
    </cfRule>
  </conditionalFormatting>
  <conditionalFormatting sqref="M77">
    <cfRule type="expression" dxfId="2076" priority="2080" stopIfTrue="1">
      <formula>AND($H77="X",M70&lt;&gt;0)</formula>
    </cfRule>
  </conditionalFormatting>
  <conditionalFormatting sqref="L77">
    <cfRule type="cellIs" dxfId="2075" priority="2079" operator="equal">
      <formula>"X"</formula>
    </cfRule>
  </conditionalFormatting>
  <conditionalFormatting sqref="Q77">
    <cfRule type="expression" dxfId="2074" priority="2076">
      <formula>AND($H77="X",O$17&lt;&gt;0)</formula>
    </cfRule>
    <cfRule type="expression" dxfId="2073" priority="2077">
      <formula>AND(P77&lt;&gt;0,O$17&lt;&gt;0)</formula>
    </cfRule>
    <cfRule type="expression" dxfId="2072" priority="2078">
      <formula>OR(P77=0,O$17=0)</formula>
    </cfRule>
  </conditionalFormatting>
  <conditionalFormatting sqref="P77">
    <cfRule type="expression" dxfId="2071" priority="2075" stopIfTrue="1">
      <formula>AND($H77="X",P70&lt;&gt;0)</formula>
    </cfRule>
  </conditionalFormatting>
  <conditionalFormatting sqref="O77">
    <cfRule type="cellIs" dxfId="2070" priority="2074" operator="equal">
      <formula>"X"</formula>
    </cfRule>
  </conditionalFormatting>
  <conditionalFormatting sqref="T77">
    <cfRule type="expression" dxfId="2069" priority="2071">
      <formula>AND($H77="X",R$17&lt;&gt;0)</formula>
    </cfRule>
    <cfRule type="expression" dxfId="2068" priority="2072">
      <formula>AND(S77&lt;&gt;0,R$17&lt;&gt;0)</formula>
    </cfRule>
    <cfRule type="expression" dxfId="2067" priority="2073">
      <formula>OR(S77=0,R$17=0)</formula>
    </cfRule>
  </conditionalFormatting>
  <conditionalFormatting sqref="S77">
    <cfRule type="expression" dxfId="2066" priority="2070" stopIfTrue="1">
      <formula>AND($H77="X",S70&lt;&gt;0)</formula>
    </cfRule>
  </conditionalFormatting>
  <conditionalFormatting sqref="R77">
    <cfRule type="cellIs" dxfId="2065" priority="2069" operator="equal">
      <formula>"X"</formula>
    </cfRule>
  </conditionalFormatting>
  <conditionalFormatting sqref="Z77">
    <cfRule type="expression" dxfId="2064" priority="2066">
      <formula>AND($H77="X",X$17&lt;&gt;0)</formula>
    </cfRule>
    <cfRule type="expression" dxfId="2063" priority="2067">
      <formula>AND(Y77&lt;&gt;0,X$17&lt;&gt;0)</formula>
    </cfRule>
    <cfRule type="expression" dxfId="2062" priority="2068">
      <formula>OR(Y77=0,X$17=0)</formula>
    </cfRule>
  </conditionalFormatting>
  <conditionalFormatting sqref="Y77">
    <cfRule type="expression" dxfId="2061" priority="2065" stopIfTrue="1">
      <formula>AND($H77="X",Y70&lt;&gt;0)</formula>
    </cfRule>
  </conditionalFormatting>
  <conditionalFormatting sqref="X77">
    <cfRule type="cellIs" dxfId="2060" priority="2064" operator="equal">
      <formula>"X"</formula>
    </cfRule>
  </conditionalFormatting>
  <conditionalFormatting sqref="AC77">
    <cfRule type="expression" dxfId="2059" priority="2061">
      <formula>AND($H77="X",AA$17&lt;&gt;0)</formula>
    </cfRule>
    <cfRule type="expression" dxfId="2058" priority="2062">
      <formula>AND(AB77&lt;&gt;0,AA$17&lt;&gt;0)</formula>
    </cfRule>
    <cfRule type="expression" dxfId="2057" priority="2063">
      <formula>OR(AB77=0,AA$17=0)</formula>
    </cfRule>
  </conditionalFormatting>
  <conditionalFormatting sqref="AB77">
    <cfRule type="expression" dxfId="2056" priority="2060" stopIfTrue="1">
      <formula>AND($H77="X",AB70&lt;&gt;0)</formula>
    </cfRule>
  </conditionalFormatting>
  <conditionalFormatting sqref="AA77">
    <cfRule type="cellIs" dxfId="2055" priority="2059" operator="equal">
      <formula>"X"</formula>
    </cfRule>
  </conditionalFormatting>
  <conditionalFormatting sqref="AF77">
    <cfRule type="expression" dxfId="2054" priority="2056">
      <formula>AND($H77="X",AD$17&lt;&gt;0)</formula>
    </cfRule>
    <cfRule type="expression" dxfId="2053" priority="2057">
      <formula>AND(AE77&lt;&gt;0,AD$17&lt;&gt;0)</formula>
    </cfRule>
    <cfRule type="expression" dxfId="2052" priority="2058">
      <formula>OR(AE77=0,AD$17=0)</formula>
    </cfRule>
  </conditionalFormatting>
  <conditionalFormatting sqref="AE77">
    <cfRule type="expression" dxfId="2051" priority="2055" stopIfTrue="1">
      <formula>AND($H77="X",AE70&lt;&gt;0)</formula>
    </cfRule>
  </conditionalFormatting>
  <conditionalFormatting sqref="AD77">
    <cfRule type="cellIs" dxfId="2050" priority="2054" operator="equal">
      <formula>"X"</formula>
    </cfRule>
  </conditionalFormatting>
  <conditionalFormatting sqref="AI77">
    <cfRule type="expression" dxfId="2049" priority="2051">
      <formula>AND($H77="X",AG$17&lt;&gt;0)</formula>
    </cfRule>
    <cfRule type="expression" dxfId="2048" priority="2052">
      <formula>AND(AH77&lt;&gt;0,AG$17&lt;&gt;0)</formula>
    </cfRule>
    <cfRule type="expression" dxfId="2047" priority="2053">
      <formula>OR(AH77=0,AG$17=0)</formula>
    </cfRule>
  </conditionalFormatting>
  <conditionalFormatting sqref="AH77">
    <cfRule type="expression" dxfId="2046" priority="2050" stopIfTrue="1">
      <formula>AND($H77="X",AH70&lt;&gt;0)</formula>
    </cfRule>
  </conditionalFormatting>
  <conditionalFormatting sqref="AG77">
    <cfRule type="cellIs" dxfId="2045" priority="2049" operator="equal">
      <formula>"X"</formula>
    </cfRule>
  </conditionalFormatting>
  <conditionalFormatting sqref="AL77">
    <cfRule type="expression" dxfId="2044" priority="2046">
      <formula>AND($H77="X",AJ$17&lt;&gt;0)</formula>
    </cfRule>
    <cfRule type="expression" dxfId="2043" priority="2047">
      <formula>AND(AK77&lt;&gt;0,AJ$17&lt;&gt;0)</formula>
    </cfRule>
    <cfRule type="expression" dxfId="2042" priority="2048">
      <formula>OR(AK77=0,AJ$17=0)</formula>
    </cfRule>
  </conditionalFormatting>
  <conditionalFormatting sqref="AK77">
    <cfRule type="expression" dxfId="2041" priority="2045" stopIfTrue="1">
      <formula>AND($H77="X",AK70&lt;&gt;0)</formula>
    </cfRule>
  </conditionalFormatting>
  <conditionalFormatting sqref="AJ77">
    <cfRule type="cellIs" dxfId="2040" priority="2044" operator="equal">
      <formula>"X"</formula>
    </cfRule>
  </conditionalFormatting>
  <conditionalFormatting sqref="K78">
    <cfRule type="expression" dxfId="2039" priority="2041">
      <formula>AND($H78="X",I$17&lt;&gt;0)</formula>
    </cfRule>
    <cfRule type="expression" dxfId="2038" priority="2042">
      <formula>AND(J78&lt;&gt;0,I$17&lt;&gt;0)</formula>
    </cfRule>
    <cfRule type="expression" dxfId="2037" priority="2043">
      <formula>OR(J78=0,I$17=0)</formula>
    </cfRule>
  </conditionalFormatting>
  <conditionalFormatting sqref="J78">
    <cfRule type="expression" dxfId="2036" priority="2040" stopIfTrue="1">
      <formula>AND($H78="X",J71&lt;&gt;0)</formula>
    </cfRule>
  </conditionalFormatting>
  <conditionalFormatting sqref="I78">
    <cfRule type="cellIs" dxfId="2035" priority="2039" operator="equal">
      <formula>"X"</formula>
    </cfRule>
  </conditionalFormatting>
  <conditionalFormatting sqref="N78">
    <cfRule type="expression" dxfId="2034" priority="2036">
      <formula>AND($H78="X",L$17&lt;&gt;0)</formula>
    </cfRule>
    <cfRule type="expression" dxfId="2033" priority="2037">
      <formula>AND(M78&lt;&gt;0,L$17&lt;&gt;0)</formula>
    </cfRule>
    <cfRule type="expression" dxfId="2032" priority="2038">
      <formula>OR(M78=0,L$17=0)</formula>
    </cfRule>
  </conditionalFormatting>
  <conditionalFormatting sqref="M78">
    <cfRule type="expression" dxfId="2031" priority="2035" stopIfTrue="1">
      <formula>AND($H78="X",M71&lt;&gt;0)</formula>
    </cfRule>
  </conditionalFormatting>
  <conditionalFormatting sqref="L78">
    <cfRule type="cellIs" dxfId="2030" priority="2034" operator="equal">
      <formula>"X"</formula>
    </cfRule>
  </conditionalFormatting>
  <conditionalFormatting sqref="Q78">
    <cfRule type="expression" dxfId="2029" priority="2031">
      <formula>AND($H78="X",O$17&lt;&gt;0)</formula>
    </cfRule>
    <cfRule type="expression" dxfId="2028" priority="2032">
      <formula>AND(P78&lt;&gt;0,O$17&lt;&gt;0)</formula>
    </cfRule>
    <cfRule type="expression" dxfId="2027" priority="2033">
      <formula>OR(P78=0,O$17=0)</formula>
    </cfRule>
  </conditionalFormatting>
  <conditionalFormatting sqref="P78">
    <cfRule type="expression" dxfId="2026" priority="2030" stopIfTrue="1">
      <formula>AND($H78="X",P71&lt;&gt;0)</formula>
    </cfRule>
  </conditionalFormatting>
  <conditionalFormatting sqref="O78">
    <cfRule type="cellIs" dxfId="2025" priority="2029" operator="equal">
      <formula>"X"</formula>
    </cfRule>
  </conditionalFormatting>
  <conditionalFormatting sqref="T78">
    <cfRule type="expression" dxfId="2024" priority="2026">
      <formula>AND($H78="X",R$17&lt;&gt;0)</formula>
    </cfRule>
    <cfRule type="expression" dxfId="2023" priority="2027">
      <formula>AND(S78&lt;&gt;0,R$17&lt;&gt;0)</formula>
    </cfRule>
    <cfRule type="expression" dxfId="2022" priority="2028">
      <formula>OR(S78=0,R$17=0)</formula>
    </cfRule>
  </conditionalFormatting>
  <conditionalFormatting sqref="S78">
    <cfRule type="expression" dxfId="2021" priority="2025" stopIfTrue="1">
      <formula>AND($H78="X",S71&lt;&gt;0)</formula>
    </cfRule>
  </conditionalFormatting>
  <conditionalFormatting sqref="R78">
    <cfRule type="cellIs" dxfId="2020" priority="2024" operator="equal">
      <formula>"X"</formula>
    </cfRule>
  </conditionalFormatting>
  <conditionalFormatting sqref="Z78">
    <cfRule type="expression" dxfId="2019" priority="2021">
      <formula>AND($H78="X",X$17&lt;&gt;0)</formula>
    </cfRule>
    <cfRule type="expression" dxfId="2018" priority="2022">
      <formula>AND(Y78&lt;&gt;0,X$17&lt;&gt;0)</formula>
    </cfRule>
    <cfRule type="expression" dxfId="2017" priority="2023">
      <formula>OR(Y78=0,X$17=0)</formula>
    </cfRule>
  </conditionalFormatting>
  <conditionalFormatting sqref="Y78">
    <cfRule type="expression" dxfId="2016" priority="2020" stopIfTrue="1">
      <formula>AND($H78="X",Y71&lt;&gt;0)</formula>
    </cfRule>
  </conditionalFormatting>
  <conditionalFormatting sqref="X78">
    <cfRule type="cellIs" dxfId="2015" priority="2019" operator="equal">
      <formula>"X"</formula>
    </cfRule>
  </conditionalFormatting>
  <conditionalFormatting sqref="AC78">
    <cfRule type="expression" dxfId="2014" priority="2016">
      <formula>AND($H78="X",AA$17&lt;&gt;0)</formula>
    </cfRule>
    <cfRule type="expression" dxfId="2013" priority="2017">
      <formula>AND(AB78&lt;&gt;0,AA$17&lt;&gt;0)</formula>
    </cfRule>
    <cfRule type="expression" dxfId="2012" priority="2018">
      <formula>OR(AB78=0,AA$17=0)</formula>
    </cfRule>
  </conditionalFormatting>
  <conditionalFormatting sqref="AB78">
    <cfRule type="expression" dxfId="2011" priority="2015" stopIfTrue="1">
      <formula>AND($H78="X",AB71&lt;&gt;0)</formula>
    </cfRule>
  </conditionalFormatting>
  <conditionalFormatting sqref="AA78">
    <cfRule type="cellIs" dxfId="2010" priority="2014" operator="equal">
      <formula>"X"</formula>
    </cfRule>
  </conditionalFormatting>
  <conditionalFormatting sqref="AF78">
    <cfRule type="expression" dxfId="2009" priority="2011">
      <formula>AND($H78="X",AD$17&lt;&gt;0)</formula>
    </cfRule>
    <cfRule type="expression" dxfId="2008" priority="2012">
      <formula>AND(AE78&lt;&gt;0,AD$17&lt;&gt;0)</formula>
    </cfRule>
    <cfRule type="expression" dxfId="2007" priority="2013">
      <formula>OR(AE78=0,AD$17=0)</formula>
    </cfRule>
  </conditionalFormatting>
  <conditionalFormatting sqref="AE78">
    <cfRule type="expression" dxfId="2006" priority="2010" stopIfTrue="1">
      <formula>AND($H78="X",AE71&lt;&gt;0)</formula>
    </cfRule>
  </conditionalFormatting>
  <conditionalFormatting sqref="AD78">
    <cfRule type="cellIs" dxfId="2005" priority="2009" operator="equal">
      <formula>"X"</formula>
    </cfRule>
  </conditionalFormatting>
  <conditionalFormatting sqref="AI78">
    <cfRule type="expression" dxfId="2004" priority="2006">
      <formula>AND($H78="X",AG$17&lt;&gt;0)</formula>
    </cfRule>
    <cfRule type="expression" dxfId="2003" priority="2007">
      <formula>AND(AH78&lt;&gt;0,AG$17&lt;&gt;0)</formula>
    </cfRule>
    <cfRule type="expression" dxfId="2002" priority="2008">
      <formula>OR(AH78=0,AG$17=0)</formula>
    </cfRule>
  </conditionalFormatting>
  <conditionalFormatting sqref="AH78">
    <cfRule type="expression" dxfId="2001" priority="2005" stopIfTrue="1">
      <formula>AND($H78="X",AH71&lt;&gt;0)</formula>
    </cfRule>
  </conditionalFormatting>
  <conditionalFormatting sqref="AG78">
    <cfRule type="cellIs" dxfId="2000" priority="2004" operator="equal">
      <formula>"X"</formula>
    </cfRule>
  </conditionalFormatting>
  <conditionalFormatting sqref="AL78">
    <cfRule type="expression" dxfId="1999" priority="2001">
      <formula>AND($H78="X",AJ$17&lt;&gt;0)</formula>
    </cfRule>
    <cfRule type="expression" dxfId="1998" priority="2002">
      <formula>AND(AK78&lt;&gt;0,AJ$17&lt;&gt;0)</formula>
    </cfRule>
    <cfRule type="expression" dxfId="1997" priority="2003">
      <formula>OR(AK78=0,AJ$17=0)</formula>
    </cfRule>
  </conditionalFormatting>
  <conditionalFormatting sqref="AK78">
    <cfRule type="expression" dxfId="1996" priority="2000" stopIfTrue="1">
      <formula>AND($H78="X",AK71&lt;&gt;0)</formula>
    </cfRule>
  </conditionalFormatting>
  <conditionalFormatting sqref="AJ78">
    <cfRule type="cellIs" dxfId="1995" priority="1999" operator="equal">
      <formula>"X"</formula>
    </cfRule>
  </conditionalFormatting>
  <conditionalFormatting sqref="K79">
    <cfRule type="expression" dxfId="1994" priority="1996">
      <formula>AND($H79="X",I$17&lt;&gt;0)</formula>
    </cfRule>
    <cfRule type="expression" dxfId="1993" priority="1997">
      <formula>AND(J79&lt;&gt;0,I$17&lt;&gt;0)</formula>
    </cfRule>
    <cfRule type="expression" dxfId="1992" priority="1998">
      <formula>OR(J79=0,I$17=0)</formula>
    </cfRule>
  </conditionalFormatting>
  <conditionalFormatting sqref="J79">
    <cfRule type="expression" dxfId="1991" priority="1995" stopIfTrue="1">
      <formula>AND($H79="X",J72&lt;&gt;0)</formula>
    </cfRule>
  </conditionalFormatting>
  <conditionalFormatting sqref="I79">
    <cfRule type="cellIs" dxfId="1990" priority="1994" operator="equal">
      <formula>"X"</formula>
    </cfRule>
  </conditionalFormatting>
  <conditionalFormatting sqref="N79">
    <cfRule type="expression" dxfId="1989" priority="1991">
      <formula>AND($H79="X",L$17&lt;&gt;0)</formula>
    </cfRule>
    <cfRule type="expression" dxfId="1988" priority="1992">
      <formula>AND(M79&lt;&gt;0,L$17&lt;&gt;0)</formula>
    </cfRule>
    <cfRule type="expression" dxfId="1987" priority="1993">
      <formula>OR(M79=0,L$17=0)</formula>
    </cfRule>
  </conditionalFormatting>
  <conditionalFormatting sqref="M79">
    <cfRule type="expression" dxfId="1986" priority="1990" stopIfTrue="1">
      <formula>AND($H79="X",M72&lt;&gt;0)</formula>
    </cfRule>
  </conditionalFormatting>
  <conditionalFormatting sqref="L79">
    <cfRule type="cellIs" dxfId="1985" priority="1989" operator="equal">
      <formula>"X"</formula>
    </cfRule>
  </conditionalFormatting>
  <conditionalFormatting sqref="Q79">
    <cfRule type="expression" dxfId="1984" priority="1986">
      <formula>AND($H79="X",O$17&lt;&gt;0)</formula>
    </cfRule>
    <cfRule type="expression" dxfId="1983" priority="1987">
      <formula>AND(P79&lt;&gt;0,O$17&lt;&gt;0)</formula>
    </cfRule>
    <cfRule type="expression" dxfId="1982" priority="1988">
      <formula>OR(P79=0,O$17=0)</formula>
    </cfRule>
  </conditionalFormatting>
  <conditionalFormatting sqref="P79">
    <cfRule type="expression" dxfId="1981" priority="1985" stopIfTrue="1">
      <formula>AND($H79="X",P72&lt;&gt;0)</formula>
    </cfRule>
  </conditionalFormatting>
  <conditionalFormatting sqref="O79">
    <cfRule type="cellIs" dxfId="1980" priority="1984" operator="equal">
      <formula>"X"</formula>
    </cfRule>
  </conditionalFormatting>
  <conditionalFormatting sqref="T79">
    <cfRule type="expression" dxfId="1979" priority="1981">
      <formula>AND($H79="X",R$17&lt;&gt;0)</formula>
    </cfRule>
    <cfRule type="expression" dxfId="1978" priority="1982">
      <formula>AND(S79&lt;&gt;0,R$17&lt;&gt;0)</formula>
    </cfRule>
    <cfRule type="expression" dxfId="1977" priority="1983">
      <formula>OR(S79=0,R$17=0)</formula>
    </cfRule>
  </conditionalFormatting>
  <conditionalFormatting sqref="S79">
    <cfRule type="expression" dxfId="1976" priority="1980" stopIfTrue="1">
      <formula>AND($H79="X",S72&lt;&gt;0)</formula>
    </cfRule>
  </conditionalFormatting>
  <conditionalFormatting sqref="R79">
    <cfRule type="cellIs" dxfId="1975" priority="1979" operator="equal">
      <formula>"X"</formula>
    </cfRule>
  </conditionalFormatting>
  <conditionalFormatting sqref="Z79">
    <cfRule type="expression" dxfId="1974" priority="1976">
      <formula>AND($H79="X",X$17&lt;&gt;0)</formula>
    </cfRule>
    <cfRule type="expression" dxfId="1973" priority="1977">
      <formula>AND(Y79&lt;&gt;0,X$17&lt;&gt;0)</formula>
    </cfRule>
    <cfRule type="expression" dxfId="1972" priority="1978">
      <formula>OR(Y79=0,X$17=0)</formula>
    </cfRule>
  </conditionalFormatting>
  <conditionalFormatting sqref="Y79">
    <cfRule type="expression" dxfId="1971" priority="1975" stopIfTrue="1">
      <formula>AND($H79="X",Y72&lt;&gt;0)</formula>
    </cfRule>
  </conditionalFormatting>
  <conditionalFormatting sqref="X79">
    <cfRule type="cellIs" dxfId="1970" priority="1974" operator="equal">
      <formula>"X"</formula>
    </cfRule>
  </conditionalFormatting>
  <conditionalFormatting sqref="AC79">
    <cfRule type="expression" dxfId="1969" priority="1971">
      <formula>AND($H79="X",AA$17&lt;&gt;0)</formula>
    </cfRule>
    <cfRule type="expression" dxfId="1968" priority="1972">
      <formula>AND(AB79&lt;&gt;0,AA$17&lt;&gt;0)</formula>
    </cfRule>
    <cfRule type="expression" dxfId="1967" priority="1973">
      <formula>OR(AB79=0,AA$17=0)</formula>
    </cfRule>
  </conditionalFormatting>
  <conditionalFormatting sqref="AB79">
    <cfRule type="expression" dxfId="1966" priority="1970" stopIfTrue="1">
      <formula>AND($H79="X",AB72&lt;&gt;0)</formula>
    </cfRule>
  </conditionalFormatting>
  <conditionalFormatting sqref="AA79">
    <cfRule type="cellIs" dxfId="1965" priority="1969" operator="equal">
      <formula>"X"</formula>
    </cfRule>
  </conditionalFormatting>
  <conditionalFormatting sqref="AF79">
    <cfRule type="expression" dxfId="1964" priority="1966">
      <formula>AND($H79="X",AD$17&lt;&gt;0)</formula>
    </cfRule>
    <cfRule type="expression" dxfId="1963" priority="1967">
      <formula>AND(AE79&lt;&gt;0,AD$17&lt;&gt;0)</formula>
    </cfRule>
    <cfRule type="expression" dxfId="1962" priority="1968">
      <formula>OR(AE79=0,AD$17=0)</formula>
    </cfRule>
  </conditionalFormatting>
  <conditionalFormatting sqref="AE79">
    <cfRule type="expression" dxfId="1961" priority="1965" stopIfTrue="1">
      <formula>AND($H79="X",AE72&lt;&gt;0)</formula>
    </cfRule>
  </conditionalFormatting>
  <conditionalFormatting sqref="AD79">
    <cfRule type="cellIs" dxfId="1960" priority="1964" operator="equal">
      <formula>"X"</formula>
    </cfRule>
  </conditionalFormatting>
  <conditionalFormatting sqref="AI79">
    <cfRule type="expression" dxfId="1959" priority="1961">
      <formula>AND($H79="X",AG$17&lt;&gt;0)</formula>
    </cfRule>
    <cfRule type="expression" dxfId="1958" priority="1962">
      <formula>AND(AH79&lt;&gt;0,AG$17&lt;&gt;0)</formula>
    </cfRule>
    <cfRule type="expression" dxfId="1957" priority="1963">
      <formula>OR(AH79=0,AG$17=0)</formula>
    </cfRule>
  </conditionalFormatting>
  <conditionalFormatting sqref="AH79">
    <cfRule type="expression" dxfId="1956" priority="1960" stopIfTrue="1">
      <formula>AND($H79="X",AH72&lt;&gt;0)</formula>
    </cfRule>
  </conditionalFormatting>
  <conditionalFormatting sqref="AG79">
    <cfRule type="cellIs" dxfId="1955" priority="1959" operator="equal">
      <formula>"X"</formula>
    </cfRule>
  </conditionalFormatting>
  <conditionalFormatting sqref="AL79">
    <cfRule type="expression" dxfId="1954" priority="1956">
      <formula>AND($H79="X",AJ$17&lt;&gt;0)</formula>
    </cfRule>
    <cfRule type="expression" dxfId="1953" priority="1957">
      <formula>AND(AK79&lt;&gt;0,AJ$17&lt;&gt;0)</formula>
    </cfRule>
    <cfRule type="expression" dxfId="1952" priority="1958">
      <formula>OR(AK79=0,AJ$17=0)</formula>
    </cfRule>
  </conditionalFormatting>
  <conditionalFormatting sqref="AK79">
    <cfRule type="expression" dxfId="1951" priority="1955" stopIfTrue="1">
      <formula>AND($H79="X",AK72&lt;&gt;0)</formula>
    </cfRule>
  </conditionalFormatting>
  <conditionalFormatting sqref="AJ79">
    <cfRule type="cellIs" dxfId="1950" priority="1954" operator="equal">
      <formula>"X"</formula>
    </cfRule>
  </conditionalFormatting>
  <conditionalFormatting sqref="K80">
    <cfRule type="expression" dxfId="1949" priority="1951">
      <formula>AND($H80="X",I$17&lt;&gt;0)</formula>
    </cfRule>
    <cfRule type="expression" dxfId="1948" priority="1952">
      <formula>AND(J80&lt;&gt;0,I$17&lt;&gt;0)</formula>
    </cfRule>
    <cfRule type="expression" dxfId="1947" priority="1953">
      <formula>OR(J80=0,I$17=0)</formula>
    </cfRule>
  </conditionalFormatting>
  <conditionalFormatting sqref="J80">
    <cfRule type="expression" dxfId="1946" priority="1950" stopIfTrue="1">
      <formula>AND($H80="X",J73&lt;&gt;0)</formula>
    </cfRule>
  </conditionalFormatting>
  <conditionalFormatting sqref="I80">
    <cfRule type="cellIs" dxfId="1945" priority="1949" operator="equal">
      <formula>"X"</formula>
    </cfRule>
  </conditionalFormatting>
  <conditionalFormatting sqref="N80">
    <cfRule type="expression" dxfId="1944" priority="1946">
      <formula>AND($H80="X",L$17&lt;&gt;0)</formula>
    </cfRule>
    <cfRule type="expression" dxfId="1943" priority="1947">
      <formula>AND(M80&lt;&gt;0,L$17&lt;&gt;0)</formula>
    </cfRule>
    <cfRule type="expression" dxfId="1942" priority="1948">
      <formula>OR(M80=0,L$17=0)</formula>
    </cfRule>
  </conditionalFormatting>
  <conditionalFormatting sqref="M80">
    <cfRule type="expression" dxfId="1941" priority="1945" stopIfTrue="1">
      <formula>AND($H80="X",M73&lt;&gt;0)</formula>
    </cfRule>
  </conditionalFormatting>
  <conditionalFormatting sqref="L80">
    <cfRule type="cellIs" dxfId="1940" priority="1944" operator="equal">
      <formula>"X"</formula>
    </cfRule>
  </conditionalFormatting>
  <conditionalFormatting sqref="Q80">
    <cfRule type="expression" dxfId="1939" priority="1941">
      <formula>AND($H80="X",O$17&lt;&gt;0)</formula>
    </cfRule>
    <cfRule type="expression" dxfId="1938" priority="1942">
      <formula>AND(P80&lt;&gt;0,O$17&lt;&gt;0)</formula>
    </cfRule>
    <cfRule type="expression" dxfId="1937" priority="1943">
      <formula>OR(P80=0,O$17=0)</formula>
    </cfRule>
  </conditionalFormatting>
  <conditionalFormatting sqref="P80">
    <cfRule type="expression" dxfId="1936" priority="1940" stopIfTrue="1">
      <formula>AND($H80="X",P73&lt;&gt;0)</formula>
    </cfRule>
  </conditionalFormatting>
  <conditionalFormatting sqref="O80">
    <cfRule type="cellIs" dxfId="1935" priority="1939" operator="equal">
      <formula>"X"</formula>
    </cfRule>
  </conditionalFormatting>
  <conditionalFormatting sqref="T80">
    <cfRule type="expression" dxfId="1934" priority="1936">
      <formula>AND($H80="X",R$17&lt;&gt;0)</formula>
    </cfRule>
    <cfRule type="expression" dxfId="1933" priority="1937">
      <formula>AND(S80&lt;&gt;0,R$17&lt;&gt;0)</formula>
    </cfRule>
    <cfRule type="expression" dxfId="1932" priority="1938">
      <formula>OR(S80=0,R$17=0)</formula>
    </cfRule>
  </conditionalFormatting>
  <conditionalFormatting sqref="S80">
    <cfRule type="expression" dxfId="1931" priority="1935" stopIfTrue="1">
      <formula>AND($H80="X",S73&lt;&gt;0)</formula>
    </cfRule>
  </conditionalFormatting>
  <conditionalFormatting sqref="R80">
    <cfRule type="cellIs" dxfId="1930" priority="1934" operator="equal">
      <formula>"X"</formula>
    </cfRule>
  </conditionalFormatting>
  <conditionalFormatting sqref="Z80">
    <cfRule type="expression" dxfId="1929" priority="1931">
      <formula>AND($H80="X",X$17&lt;&gt;0)</formula>
    </cfRule>
    <cfRule type="expression" dxfId="1928" priority="1932">
      <formula>AND(Y80&lt;&gt;0,X$17&lt;&gt;0)</formula>
    </cfRule>
    <cfRule type="expression" dxfId="1927" priority="1933">
      <formula>OR(Y80=0,X$17=0)</formula>
    </cfRule>
  </conditionalFormatting>
  <conditionalFormatting sqref="Y80">
    <cfRule type="expression" dxfId="1926" priority="1930" stopIfTrue="1">
      <formula>AND($H80="X",Y73&lt;&gt;0)</formula>
    </cfRule>
  </conditionalFormatting>
  <conditionalFormatting sqref="X80">
    <cfRule type="cellIs" dxfId="1925" priority="1929" operator="equal">
      <formula>"X"</formula>
    </cfRule>
  </conditionalFormatting>
  <conditionalFormatting sqref="AC80">
    <cfRule type="expression" dxfId="1924" priority="1926">
      <formula>AND($H80="X",AA$17&lt;&gt;0)</formula>
    </cfRule>
    <cfRule type="expression" dxfId="1923" priority="1927">
      <formula>AND(AB80&lt;&gt;0,AA$17&lt;&gt;0)</formula>
    </cfRule>
    <cfRule type="expression" dxfId="1922" priority="1928">
      <formula>OR(AB80=0,AA$17=0)</formula>
    </cfRule>
  </conditionalFormatting>
  <conditionalFormatting sqref="AB80">
    <cfRule type="expression" dxfId="1921" priority="1925" stopIfTrue="1">
      <formula>AND($H80="X",AB73&lt;&gt;0)</formula>
    </cfRule>
  </conditionalFormatting>
  <conditionalFormatting sqref="AA80">
    <cfRule type="cellIs" dxfId="1920" priority="1924" operator="equal">
      <formula>"X"</formula>
    </cfRule>
  </conditionalFormatting>
  <conditionalFormatting sqref="AF80">
    <cfRule type="expression" dxfId="1919" priority="1921">
      <formula>AND($H80="X",AD$17&lt;&gt;0)</formula>
    </cfRule>
    <cfRule type="expression" dxfId="1918" priority="1922">
      <formula>AND(AE80&lt;&gt;0,AD$17&lt;&gt;0)</formula>
    </cfRule>
    <cfRule type="expression" dxfId="1917" priority="1923">
      <formula>OR(AE80=0,AD$17=0)</formula>
    </cfRule>
  </conditionalFormatting>
  <conditionalFormatting sqref="AE80">
    <cfRule type="expression" dxfId="1916" priority="1920" stopIfTrue="1">
      <formula>AND($H80="X",AE73&lt;&gt;0)</formula>
    </cfRule>
  </conditionalFormatting>
  <conditionalFormatting sqref="AD80">
    <cfRule type="cellIs" dxfId="1915" priority="1919" operator="equal">
      <formula>"X"</formula>
    </cfRule>
  </conditionalFormatting>
  <conditionalFormatting sqref="AI80">
    <cfRule type="expression" dxfId="1914" priority="1916">
      <formula>AND($H80="X",AG$17&lt;&gt;0)</formula>
    </cfRule>
    <cfRule type="expression" dxfId="1913" priority="1917">
      <formula>AND(AH80&lt;&gt;0,AG$17&lt;&gt;0)</formula>
    </cfRule>
    <cfRule type="expression" dxfId="1912" priority="1918">
      <formula>OR(AH80=0,AG$17=0)</formula>
    </cfRule>
  </conditionalFormatting>
  <conditionalFormatting sqref="AH80">
    <cfRule type="expression" dxfId="1911" priority="1915" stopIfTrue="1">
      <formula>AND($H80="X",AH73&lt;&gt;0)</formula>
    </cfRule>
  </conditionalFormatting>
  <conditionalFormatting sqref="AG80">
    <cfRule type="cellIs" dxfId="1910" priority="1914" operator="equal">
      <formula>"X"</formula>
    </cfRule>
  </conditionalFormatting>
  <conditionalFormatting sqref="AL80">
    <cfRule type="expression" dxfId="1909" priority="1911">
      <formula>AND($H80="X",AJ$17&lt;&gt;0)</formula>
    </cfRule>
    <cfRule type="expression" dxfId="1908" priority="1912">
      <formula>AND(AK80&lt;&gt;0,AJ$17&lt;&gt;0)</formula>
    </cfRule>
    <cfRule type="expression" dxfId="1907" priority="1913">
      <formula>OR(AK80=0,AJ$17=0)</formula>
    </cfRule>
  </conditionalFormatting>
  <conditionalFormatting sqref="AK80">
    <cfRule type="expression" dxfId="1906" priority="1910" stopIfTrue="1">
      <formula>AND($H80="X",AK73&lt;&gt;0)</formula>
    </cfRule>
  </conditionalFormatting>
  <conditionalFormatting sqref="AJ80">
    <cfRule type="cellIs" dxfId="1905" priority="1909" operator="equal">
      <formula>"X"</formula>
    </cfRule>
  </conditionalFormatting>
  <conditionalFormatting sqref="K81">
    <cfRule type="expression" dxfId="1904" priority="1906">
      <formula>AND($H81="X",I$17&lt;&gt;0)</formula>
    </cfRule>
    <cfRule type="expression" dxfId="1903" priority="1907">
      <formula>AND(J81&lt;&gt;0,I$17&lt;&gt;0)</formula>
    </cfRule>
    <cfRule type="expression" dxfId="1902" priority="1908">
      <formula>OR(J81=0,I$17=0)</formula>
    </cfRule>
  </conditionalFormatting>
  <conditionalFormatting sqref="J81">
    <cfRule type="expression" dxfId="1901" priority="1905" stopIfTrue="1">
      <formula>AND($H81="X",J74&lt;&gt;0)</formula>
    </cfRule>
  </conditionalFormatting>
  <conditionalFormatting sqref="I81">
    <cfRule type="cellIs" dxfId="1900" priority="1904" operator="equal">
      <formula>"X"</formula>
    </cfRule>
  </conditionalFormatting>
  <conditionalFormatting sqref="N81">
    <cfRule type="expression" dxfId="1899" priority="1901">
      <formula>AND($H81="X",L$17&lt;&gt;0)</formula>
    </cfRule>
    <cfRule type="expression" dxfId="1898" priority="1902">
      <formula>AND(M81&lt;&gt;0,L$17&lt;&gt;0)</formula>
    </cfRule>
    <cfRule type="expression" dxfId="1897" priority="1903">
      <formula>OR(M81=0,L$17=0)</formula>
    </cfRule>
  </conditionalFormatting>
  <conditionalFormatting sqref="M81">
    <cfRule type="expression" dxfId="1896" priority="1900" stopIfTrue="1">
      <formula>AND($H81="X",M74&lt;&gt;0)</formula>
    </cfRule>
  </conditionalFormatting>
  <conditionalFormatting sqref="L81">
    <cfRule type="cellIs" dxfId="1895" priority="1899" operator="equal">
      <formula>"X"</formula>
    </cfRule>
  </conditionalFormatting>
  <conditionalFormatting sqref="Q81">
    <cfRule type="expression" dxfId="1894" priority="1896">
      <formula>AND($H81="X",O$17&lt;&gt;0)</formula>
    </cfRule>
    <cfRule type="expression" dxfId="1893" priority="1897">
      <formula>AND(P81&lt;&gt;0,O$17&lt;&gt;0)</formula>
    </cfRule>
    <cfRule type="expression" dxfId="1892" priority="1898">
      <formula>OR(P81=0,O$17=0)</formula>
    </cfRule>
  </conditionalFormatting>
  <conditionalFormatting sqref="P81">
    <cfRule type="expression" dxfId="1891" priority="1895" stopIfTrue="1">
      <formula>AND($H81="X",P74&lt;&gt;0)</formula>
    </cfRule>
  </conditionalFormatting>
  <conditionalFormatting sqref="O81">
    <cfRule type="cellIs" dxfId="1890" priority="1894" operator="equal">
      <formula>"X"</formula>
    </cfRule>
  </conditionalFormatting>
  <conditionalFormatting sqref="T81">
    <cfRule type="expression" dxfId="1889" priority="1891">
      <formula>AND($H81="X",R$17&lt;&gt;0)</formula>
    </cfRule>
    <cfRule type="expression" dxfId="1888" priority="1892">
      <formula>AND(S81&lt;&gt;0,R$17&lt;&gt;0)</formula>
    </cfRule>
    <cfRule type="expression" dxfId="1887" priority="1893">
      <formula>OR(S81=0,R$17=0)</formula>
    </cfRule>
  </conditionalFormatting>
  <conditionalFormatting sqref="S81">
    <cfRule type="expression" dxfId="1886" priority="1890" stopIfTrue="1">
      <formula>AND($H81="X",S74&lt;&gt;0)</formula>
    </cfRule>
  </conditionalFormatting>
  <conditionalFormatting sqref="R81">
    <cfRule type="cellIs" dxfId="1885" priority="1889" operator="equal">
      <formula>"X"</formula>
    </cfRule>
  </conditionalFormatting>
  <conditionalFormatting sqref="Z81">
    <cfRule type="expression" dxfId="1884" priority="1886">
      <formula>AND($H81="X",X$17&lt;&gt;0)</formula>
    </cfRule>
    <cfRule type="expression" dxfId="1883" priority="1887">
      <formula>AND(Y81&lt;&gt;0,X$17&lt;&gt;0)</formula>
    </cfRule>
    <cfRule type="expression" dxfId="1882" priority="1888">
      <formula>OR(Y81=0,X$17=0)</formula>
    </cfRule>
  </conditionalFormatting>
  <conditionalFormatting sqref="Y81">
    <cfRule type="expression" dxfId="1881" priority="1885" stopIfTrue="1">
      <formula>AND($H81="X",Y74&lt;&gt;0)</formula>
    </cfRule>
  </conditionalFormatting>
  <conditionalFormatting sqref="X81">
    <cfRule type="cellIs" dxfId="1880" priority="1884" operator="equal">
      <formula>"X"</formula>
    </cfRule>
  </conditionalFormatting>
  <conditionalFormatting sqref="AC81">
    <cfRule type="expression" dxfId="1879" priority="1881">
      <formula>AND($H81="X",AA$17&lt;&gt;0)</formula>
    </cfRule>
    <cfRule type="expression" dxfId="1878" priority="1882">
      <formula>AND(AB81&lt;&gt;0,AA$17&lt;&gt;0)</formula>
    </cfRule>
    <cfRule type="expression" dxfId="1877" priority="1883">
      <formula>OR(AB81=0,AA$17=0)</formula>
    </cfRule>
  </conditionalFormatting>
  <conditionalFormatting sqref="AB81">
    <cfRule type="expression" dxfId="1876" priority="1880" stopIfTrue="1">
      <formula>AND($H81="X",AB74&lt;&gt;0)</formula>
    </cfRule>
  </conditionalFormatting>
  <conditionalFormatting sqref="AA81">
    <cfRule type="cellIs" dxfId="1875" priority="1879" operator="equal">
      <formula>"X"</formula>
    </cfRule>
  </conditionalFormatting>
  <conditionalFormatting sqref="AF81">
    <cfRule type="expression" dxfId="1874" priority="1876">
      <formula>AND($H81="X",AD$17&lt;&gt;0)</formula>
    </cfRule>
    <cfRule type="expression" dxfId="1873" priority="1877">
      <formula>AND(AE81&lt;&gt;0,AD$17&lt;&gt;0)</formula>
    </cfRule>
    <cfRule type="expression" dxfId="1872" priority="1878">
      <formula>OR(AE81=0,AD$17=0)</formula>
    </cfRule>
  </conditionalFormatting>
  <conditionalFormatting sqref="AE81">
    <cfRule type="expression" dxfId="1871" priority="1875" stopIfTrue="1">
      <formula>AND($H81="X",AE74&lt;&gt;0)</formula>
    </cfRule>
  </conditionalFormatting>
  <conditionalFormatting sqref="AD81">
    <cfRule type="cellIs" dxfId="1870" priority="1874" operator="equal">
      <formula>"X"</formula>
    </cfRule>
  </conditionalFormatting>
  <conditionalFormatting sqref="AI81">
    <cfRule type="expression" dxfId="1869" priority="1871">
      <formula>AND($H81="X",AG$17&lt;&gt;0)</formula>
    </cfRule>
    <cfRule type="expression" dxfId="1868" priority="1872">
      <formula>AND(AH81&lt;&gt;0,AG$17&lt;&gt;0)</formula>
    </cfRule>
    <cfRule type="expression" dxfId="1867" priority="1873">
      <formula>OR(AH81=0,AG$17=0)</formula>
    </cfRule>
  </conditionalFormatting>
  <conditionalFormatting sqref="AH81">
    <cfRule type="expression" dxfId="1866" priority="1870" stopIfTrue="1">
      <formula>AND($H81="X",AH74&lt;&gt;0)</formula>
    </cfRule>
  </conditionalFormatting>
  <conditionalFormatting sqref="AG81">
    <cfRule type="cellIs" dxfId="1865" priority="1869" operator="equal">
      <formula>"X"</formula>
    </cfRule>
  </conditionalFormatting>
  <conditionalFormatting sqref="AL81">
    <cfRule type="expression" dxfId="1864" priority="1866">
      <formula>AND($H81="X",AJ$17&lt;&gt;0)</formula>
    </cfRule>
    <cfRule type="expression" dxfId="1863" priority="1867">
      <formula>AND(AK81&lt;&gt;0,AJ$17&lt;&gt;0)</formula>
    </cfRule>
    <cfRule type="expression" dxfId="1862" priority="1868">
      <formula>OR(AK81=0,AJ$17=0)</formula>
    </cfRule>
  </conditionalFormatting>
  <conditionalFormatting sqref="AK81">
    <cfRule type="expression" dxfId="1861" priority="1865" stopIfTrue="1">
      <formula>AND($H81="X",AK74&lt;&gt;0)</formula>
    </cfRule>
  </conditionalFormatting>
  <conditionalFormatting sqref="AJ81">
    <cfRule type="cellIs" dxfId="1860" priority="1864" operator="equal">
      <formula>"X"</formula>
    </cfRule>
  </conditionalFormatting>
  <conditionalFormatting sqref="K82">
    <cfRule type="expression" dxfId="1859" priority="1861">
      <formula>AND($H82="X",I$17&lt;&gt;0)</formula>
    </cfRule>
    <cfRule type="expression" dxfId="1858" priority="1862">
      <formula>AND(J82&lt;&gt;0,I$17&lt;&gt;0)</formula>
    </cfRule>
    <cfRule type="expression" dxfId="1857" priority="1863">
      <formula>OR(J82=0,I$17=0)</formula>
    </cfRule>
  </conditionalFormatting>
  <conditionalFormatting sqref="J82">
    <cfRule type="expression" dxfId="1856" priority="1860" stopIfTrue="1">
      <formula>AND($H82="X",J75&lt;&gt;0)</formula>
    </cfRule>
  </conditionalFormatting>
  <conditionalFormatting sqref="I82">
    <cfRule type="cellIs" dxfId="1855" priority="1859" operator="equal">
      <formula>"X"</formula>
    </cfRule>
  </conditionalFormatting>
  <conditionalFormatting sqref="N82">
    <cfRule type="expression" dxfId="1854" priority="1856">
      <formula>AND($H82="X",L$17&lt;&gt;0)</formula>
    </cfRule>
    <cfRule type="expression" dxfId="1853" priority="1857">
      <formula>AND(M82&lt;&gt;0,L$17&lt;&gt;0)</formula>
    </cfRule>
    <cfRule type="expression" dxfId="1852" priority="1858">
      <formula>OR(M82=0,L$17=0)</formula>
    </cfRule>
  </conditionalFormatting>
  <conditionalFormatting sqref="M82">
    <cfRule type="expression" dxfId="1851" priority="1855" stopIfTrue="1">
      <formula>AND($H82="X",M75&lt;&gt;0)</formula>
    </cfRule>
  </conditionalFormatting>
  <conditionalFormatting sqref="L82">
    <cfRule type="cellIs" dxfId="1850" priority="1854" operator="equal">
      <formula>"X"</formula>
    </cfRule>
  </conditionalFormatting>
  <conditionalFormatting sqref="Q82">
    <cfRule type="expression" dxfId="1849" priority="1851">
      <formula>AND($H82="X",O$17&lt;&gt;0)</formula>
    </cfRule>
    <cfRule type="expression" dxfId="1848" priority="1852">
      <formula>AND(P82&lt;&gt;0,O$17&lt;&gt;0)</formula>
    </cfRule>
    <cfRule type="expression" dxfId="1847" priority="1853">
      <formula>OR(P82=0,O$17=0)</formula>
    </cfRule>
  </conditionalFormatting>
  <conditionalFormatting sqref="P82">
    <cfRule type="expression" dxfId="1846" priority="1850" stopIfTrue="1">
      <formula>AND($H82="X",P75&lt;&gt;0)</formula>
    </cfRule>
  </conditionalFormatting>
  <conditionalFormatting sqref="O82">
    <cfRule type="cellIs" dxfId="1845" priority="1849" operator="equal">
      <formula>"X"</formula>
    </cfRule>
  </conditionalFormatting>
  <conditionalFormatting sqref="T82">
    <cfRule type="expression" dxfId="1844" priority="1846">
      <formula>AND($H82="X",R$17&lt;&gt;0)</formula>
    </cfRule>
    <cfRule type="expression" dxfId="1843" priority="1847">
      <formula>AND(S82&lt;&gt;0,R$17&lt;&gt;0)</formula>
    </cfRule>
    <cfRule type="expression" dxfId="1842" priority="1848">
      <formula>OR(S82=0,R$17=0)</formula>
    </cfRule>
  </conditionalFormatting>
  <conditionalFormatting sqref="S82">
    <cfRule type="expression" dxfId="1841" priority="1845" stopIfTrue="1">
      <formula>AND($H82="X",S75&lt;&gt;0)</formula>
    </cfRule>
  </conditionalFormatting>
  <conditionalFormatting sqref="R82">
    <cfRule type="cellIs" dxfId="1840" priority="1844" operator="equal">
      <formula>"X"</formula>
    </cfRule>
  </conditionalFormatting>
  <conditionalFormatting sqref="Z82">
    <cfRule type="expression" dxfId="1839" priority="1841">
      <formula>AND($H82="X",X$17&lt;&gt;0)</formula>
    </cfRule>
    <cfRule type="expression" dxfId="1838" priority="1842">
      <formula>AND(Y82&lt;&gt;0,X$17&lt;&gt;0)</formula>
    </cfRule>
    <cfRule type="expression" dxfId="1837" priority="1843">
      <formula>OR(Y82=0,X$17=0)</formula>
    </cfRule>
  </conditionalFormatting>
  <conditionalFormatting sqref="Y82">
    <cfRule type="expression" dxfId="1836" priority="1840" stopIfTrue="1">
      <formula>AND($H82="X",Y75&lt;&gt;0)</formula>
    </cfRule>
  </conditionalFormatting>
  <conditionalFormatting sqref="X82">
    <cfRule type="cellIs" dxfId="1835" priority="1839" operator="equal">
      <formula>"X"</formula>
    </cfRule>
  </conditionalFormatting>
  <conditionalFormatting sqref="AC82">
    <cfRule type="expression" dxfId="1834" priority="1836">
      <formula>AND($H82="X",AA$17&lt;&gt;0)</formula>
    </cfRule>
    <cfRule type="expression" dxfId="1833" priority="1837">
      <formula>AND(AB82&lt;&gt;0,AA$17&lt;&gt;0)</formula>
    </cfRule>
    <cfRule type="expression" dxfId="1832" priority="1838">
      <formula>OR(AB82=0,AA$17=0)</formula>
    </cfRule>
  </conditionalFormatting>
  <conditionalFormatting sqref="AB82">
    <cfRule type="expression" dxfId="1831" priority="1835" stopIfTrue="1">
      <formula>AND($H82="X",AB75&lt;&gt;0)</formula>
    </cfRule>
  </conditionalFormatting>
  <conditionalFormatting sqref="AA82">
    <cfRule type="cellIs" dxfId="1830" priority="1834" operator="equal">
      <formula>"X"</formula>
    </cfRule>
  </conditionalFormatting>
  <conditionalFormatting sqref="AF82">
    <cfRule type="expression" dxfId="1829" priority="1831">
      <formula>AND($H82="X",AD$17&lt;&gt;0)</formula>
    </cfRule>
    <cfRule type="expression" dxfId="1828" priority="1832">
      <formula>AND(AE82&lt;&gt;0,AD$17&lt;&gt;0)</formula>
    </cfRule>
    <cfRule type="expression" dxfId="1827" priority="1833">
      <formula>OR(AE82=0,AD$17=0)</formula>
    </cfRule>
  </conditionalFormatting>
  <conditionalFormatting sqref="AE82">
    <cfRule type="expression" dxfId="1826" priority="1830" stopIfTrue="1">
      <formula>AND($H82="X",AE75&lt;&gt;0)</formula>
    </cfRule>
  </conditionalFormatting>
  <conditionalFormatting sqref="AD82">
    <cfRule type="cellIs" dxfId="1825" priority="1829" operator="equal">
      <formula>"X"</formula>
    </cfRule>
  </conditionalFormatting>
  <conditionalFormatting sqref="AI82">
    <cfRule type="expression" dxfId="1824" priority="1826">
      <formula>AND($H82="X",AG$17&lt;&gt;0)</formula>
    </cfRule>
    <cfRule type="expression" dxfId="1823" priority="1827">
      <formula>AND(AH82&lt;&gt;0,AG$17&lt;&gt;0)</formula>
    </cfRule>
    <cfRule type="expression" dxfId="1822" priority="1828">
      <formula>OR(AH82=0,AG$17=0)</formula>
    </cfRule>
  </conditionalFormatting>
  <conditionalFormatting sqref="AH82">
    <cfRule type="expression" dxfId="1821" priority="1825" stopIfTrue="1">
      <formula>AND($H82="X",AH75&lt;&gt;0)</formula>
    </cfRule>
  </conditionalFormatting>
  <conditionalFormatting sqref="AG82">
    <cfRule type="cellIs" dxfId="1820" priority="1824" operator="equal">
      <formula>"X"</formula>
    </cfRule>
  </conditionalFormatting>
  <conditionalFormatting sqref="AL82">
    <cfRule type="expression" dxfId="1819" priority="1821">
      <formula>AND($H82="X",AJ$17&lt;&gt;0)</formula>
    </cfRule>
    <cfRule type="expression" dxfId="1818" priority="1822">
      <formula>AND(AK82&lt;&gt;0,AJ$17&lt;&gt;0)</formula>
    </cfRule>
    <cfRule type="expression" dxfId="1817" priority="1823">
      <formula>OR(AK82=0,AJ$17=0)</formula>
    </cfRule>
  </conditionalFormatting>
  <conditionalFormatting sqref="AK82">
    <cfRule type="expression" dxfId="1816" priority="1820" stopIfTrue="1">
      <formula>AND($H82="X",AK75&lt;&gt;0)</formula>
    </cfRule>
  </conditionalFormatting>
  <conditionalFormatting sqref="AJ82">
    <cfRule type="cellIs" dxfId="1815" priority="1819" operator="equal">
      <formula>"X"</formula>
    </cfRule>
  </conditionalFormatting>
  <conditionalFormatting sqref="K83">
    <cfRule type="expression" dxfId="1814" priority="1816">
      <formula>AND($H83="X",I$17&lt;&gt;0)</formula>
    </cfRule>
    <cfRule type="expression" dxfId="1813" priority="1817">
      <formula>AND(J83&lt;&gt;0,I$17&lt;&gt;0)</formula>
    </cfRule>
    <cfRule type="expression" dxfId="1812" priority="1818">
      <formula>OR(J83=0,I$17=0)</formula>
    </cfRule>
  </conditionalFormatting>
  <conditionalFormatting sqref="J83">
    <cfRule type="expression" dxfId="1811" priority="1815" stopIfTrue="1">
      <formula>AND($H83="X",J76&lt;&gt;0)</formula>
    </cfRule>
  </conditionalFormatting>
  <conditionalFormatting sqref="I83">
    <cfRule type="cellIs" dxfId="1810" priority="1814" operator="equal">
      <formula>"X"</formula>
    </cfRule>
  </conditionalFormatting>
  <conditionalFormatting sqref="N83">
    <cfRule type="expression" dxfId="1809" priority="1811">
      <formula>AND($H83="X",L$17&lt;&gt;0)</formula>
    </cfRule>
    <cfRule type="expression" dxfId="1808" priority="1812">
      <formula>AND(M83&lt;&gt;0,L$17&lt;&gt;0)</formula>
    </cfRule>
    <cfRule type="expression" dxfId="1807" priority="1813">
      <formula>OR(M83=0,L$17=0)</formula>
    </cfRule>
  </conditionalFormatting>
  <conditionalFormatting sqref="M83">
    <cfRule type="expression" dxfId="1806" priority="1810" stopIfTrue="1">
      <formula>AND($H83="X",M76&lt;&gt;0)</formula>
    </cfRule>
  </conditionalFormatting>
  <conditionalFormatting sqref="L83">
    <cfRule type="cellIs" dxfId="1805" priority="1809" operator="equal">
      <formula>"X"</formula>
    </cfRule>
  </conditionalFormatting>
  <conditionalFormatting sqref="Q83">
    <cfRule type="expression" dxfId="1804" priority="1806">
      <formula>AND($H83="X",O$17&lt;&gt;0)</formula>
    </cfRule>
    <cfRule type="expression" dxfId="1803" priority="1807">
      <formula>AND(P83&lt;&gt;0,O$17&lt;&gt;0)</formula>
    </cfRule>
    <cfRule type="expression" dxfId="1802" priority="1808">
      <formula>OR(P83=0,O$17=0)</formula>
    </cfRule>
  </conditionalFormatting>
  <conditionalFormatting sqref="P83">
    <cfRule type="expression" dxfId="1801" priority="1805" stopIfTrue="1">
      <formula>AND($H83="X",P76&lt;&gt;0)</formula>
    </cfRule>
  </conditionalFormatting>
  <conditionalFormatting sqref="O83">
    <cfRule type="cellIs" dxfId="1800" priority="1804" operator="equal">
      <formula>"X"</formula>
    </cfRule>
  </conditionalFormatting>
  <conditionalFormatting sqref="T83">
    <cfRule type="expression" dxfId="1799" priority="1801">
      <formula>AND($H83="X",R$17&lt;&gt;0)</formula>
    </cfRule>
    <cfRule type="expression" dxfId="1798" priority="1802">
      <formula>AND(S83&lt;&gt;0,R$17&lt;&gt;0)</formula>
    </cfRule>
    <cfRule type="expression" dxfId="1797" priority="1803">
      <formula>OR(S83=0,R$17=0)</formula>
    </cfRule>
  </conditionalFormatting>
  <conditionalFormatting sqref="S83">
    <cfRule type="expression" dxfId="1796" priority="1800" stopIfTrue="1">
      <formula>AND($H83="X",S76&lt;&gt;0)</formula>
    </cfRule>
  </conditionalFormatting>
  <conditionalFormatting sqref="R83">
    <cfRule type="cellIs" dxfId="1795" priority="1799" operator="equal">
      <formula>"X"</formula>
    </cfRule>
  </conditionalFormatting>
  <conditionalFormatting sqref="Z83">
    <cfRule type="expression" dxfId="1794" priority="1796">
      <formula>AND($H83="X",X$17&lt;&gt;0)</formula>
    </cfRule>
    <cfRule type="expression" dxfId="1793" priority="1797">
      <formula>AND(Y83&lt;&gt;0,X$17&lt;&gt;0)</formula>
    </cfRule>
    <cfRule type="expression" dxfId="1792" priority="1798">
      <formula>OR(Y83=0,X$17=0)</formula>
    </cfRule>
  </conditionalFormatting>
  <conditionalFormatting sqref="Y83">
    <cfRule type="expression" dxfId="1791" priority="1795" stopIfTrue="1">
      <formula>AND($H83="X",Y76&lt;&gt;0)</formula>
    </cfRule>
  </conditionalFormatting>
  <conditionalFormatting sqref="X83">
    <cfRule type="cellIs" dxfId="1790" priority="1794" operator="equal">
      <formula>"X"</formula>
    </cfRule>
  </conditionalFormatting>
  <conditionalFormatting sqref="AC83">
    <cfRule type="expression" dxfId="1789" priority="1791">
      <formula>AND($H83="X",AA$17&lt;&gt;0)</formula>
    </cfRule>
    <cfRule type="expression" dxfId="1788" priority="1792">
      <formula>AND(AB83&lt;&gt;0,AA$17&lt;&gt;0)</formula>
    </cfRule>
    <cfRule type="expression" dxfId="1787" priority="1793">
      <formula>OR(AB83=0,AA$17=0)</formula>
    </cfRule>
  </conditionalFormatting>
  <conditionalFormatting sqref="AB83">
    <cfRule type="expression" dxfId="1786" priority="1790" stopIfTrue="1">
      <formula>AND($H83="X",AB76&lt;&gt;0)</formula>
    </cfRule>
  </conditionalFormatting>
  <conditionalFormatting sqref="AA83">
    <cfRule type="cellIs" dxfId="1785" priority="1789" operator="equal">
      <formula>"X"</formula>
    </cfRule>
  </conditionalFormatting>
  <conditionalFormatting sqref="AF83">
    <cfRule type="expression" dxfId="1784" priority="1786">
      <formula>AND($H83="X",AD$17&lt;&gt;0)</formula>
    </cfRule>
    <cfRule type="expression" dxfId="1783" priority="1787">
      <formula>AND(AE83&lt;&gt;0,AD$17&lt;&gt;0)</formula>
    </cfRule>
    <cfRule type="expression" dxfId="1782" priority="1788">
      <formula>OR(AE83=0,AD$17=0)</formula>
    </cfRule>
  </conditionalFormatting>
  <conditionalFormatting sqref="AE83">
    <cfRule type="expression" dxfId="1781" priority="1785" stopIfTrue="1">
      <formula>AND($H83="X",AE76&lt;&gt;0)</formula>
    </cfRule>
  </conditionalFormatting>
  <conditionalFormatting sqref="AD83">
    <cfRule type="cellIs" dxfId="1780" priority="1784" operator="equal">
      <formula>"X"</formula>
    </cfRule>
  </conditionalFormatting>
  <conditionalFormatting sqref="AI83">
    <cfRule type="expression" dxfId="1779" priority="1781">
      <formula>AND($H83="X",AG$17&lt;&gt;0)</formula>
    </cfRule>
    <cfRule type="expression" dxfId="1778" priority="1782">
      <formula>AND(AH83&lt;&gt;0,AG$17&lt;&gt;0)</formula>
    </cfRule>
    <cfRule type="expression" dxfId="1777" priority="1783">
      <formula>OR(AH83=0,AG$17=0)</formula>
    </cfRule>
  </conditionalFormatting>
  <conditionalFormatting sqref="AH83">
    <cfRule type="expression" dxfId="1776" priority="1780" stopIfTrue="1">
      <formula>AND($H83="X",AH76&lt;&gt;0)</formula>
    </cfRule>
  </conditionalFormatting>
  <conditionalFormatting sqref="AG83">
    <cfRule type="cellIs" dxfId="1775" priority="1779" operator="equal">
      <formula>"X"</formula>
    </cfRule>
  </conditionalFormatting>
  <conditionalFormatting sqref="AL83">
    <cfRule type="expression" dxfId="1774" priority="1776">
      <formula>AND($H83="X",AJ$17&lt;&gt;0)</formula>
    </cfRule>
    <cfRule type="expression" dxfId="1773" priority="1777">
      <formula>AND(AK83&lt;&gt;0,AJ$17&lt;&gt;0)</formula>
    </cfRule>
    <cfRule type="expression" dxfId="1772" priority="1778">
      <formula>OR(AK83=0,AJ$17=0)</formula>
    </cfRule>
  </conditionalFormatting>
  <conditionalFormatting sqref="AK83">
    <cfRule type="expression" dxfId="1771" priority="1775" stopIfTrue="1">
      <formula>AND($H83="X",AK76&lt;&gt;0)</formula>
    </cfRule>
  </conditionalFormatting>
  <conditionalFormatting sqref="AJ83">
    <cfRule type="cellIs" dxfId="1770" priority="1774" operator="equal">
      <formula>"X"</formula>
    </cfRule>
  </conditionalFormatting>
  <conditionalFormatting sqref="N84">
    <cfRule type="expression" dxfId="1769" priority="1771">
      <formula>AND($H84="X",L$17&lt;&gt;0)</formula>
    </cfRule>
    <cfRule type="expression" dxfId="1768" priority="1772">
      <formula>AND(M84&lt;&gt;0,L$17&lt;&gt;0)</formula>
    </cfRule>
    <cfRule type="expression" dxfId="1767" priority="1773">
      <formula>OR(M84=0,L$17=0)</formula>
    </cfRule>
  </conditionalFormatting>
  <conditionalFormatting sqref="M84">
    <cfRule type="expression" dxfId="1766" priority="1770" stopIfTrue="1">
      <formula>AND($H84="X",M77&lt;&gt;0)</formula>
    </cfRule>
  </conditionalFormatting>
  <conditionalFormatting sqref="L84">
    <cfRule type="cellIs" dxfId="1765" priority="1769" operator="equal">
      <formula>"X"</formula>
    </cfRule>
  </conditionalFormatting>
  <conditionalFormatting sqref="N85">
    <cfRule type="expression" dxfId="1764" priority="1766">
      <formula>AND($H85="X",L$17&lt;&gt;0)</formula>
    </cfRule>
    <cfRule type="expression" dxfId="1763" priority="1767">
      <formula>AND(M85&lt;&gt;0,L$17&lt;&gt;0)</formula>
    </cfRule>
    <cfRule type="expression" dxfId="1762" priority="1768">
      <formula>OR(M85=0,L$17=0)</formula>
    </cfRule>
  </conditionalFormatting>
  <conditionalFormatting sqref="M85">
    <cfRule type="expression" dxfId="1761" priority="1765" stopIfTrue="1">
      <formula>AND($H85="X",M78&lt;&gt;0)</formula>
    </cfRule>
  </conditionalFormatting>
  <conditionalFormatting sqref="L85">
    <cfRule type="cellIs" dxfId="1760" priority="1764" operator="equal">
      <formula>"X"</formula>
    </cfRule>
  </conditionalFormatting>
  <conditionalFormatting sqref="N86">
    <cfRule type="expression" dxfId="1759" priority="1761">
      <formula>AND($H86="X",L$17&lt;&gt;0)</formula>
    </cfRule>
    <cfRule type="expression" dxfId="1758" priority="1762">
      <formula>AND(M86&lt;&gt;0,L$17&lt;&gt;0)</formula>
    </cfRule>
    <cfRule type="expression" dxfId="1757" priority="1763">
      <formula>OR(M86=0,L$17=0)</formula>
    </cfRule>
  </conditionalFormatting>
  <conditionalFormatting sqref="M86">
    <cfRule type="expression" dxfId="1756" priority="1760" stopIfTrue="1">
      <formula>AND($H86="X",M79&lt;&gt;0)</formula>
    </cfRule>
  </conditionalFormatting>
  <conditionalFormatting sqref="L86">
    <cfRule type="cellIs" dxfId="1755" priority="1759" operator="equal">
      <formula>"X"</formula>
    </cfRule>
  </conditionalFormatting>
  <conditionalFormatting sqref="K87">
    <cfRule type="expression" dxfId="1754" priority="1756">
      <formula>AND($H87="X",I$17&lt;&gt;0)</formula>
    </cfRule>
    <cfRule type="expression" dxfId="1753" priority="1757">
      <formula>AND(J87&lt;&gt;0,I$17&lt;&gt;0)</formula>
    </cfRule>
    <cfRule type="expression" dxfId="1752" priority="1758">
      <formula>OR(J87=0,I$17=0)</formula>
    </cfRule>
  </conditionalFormatting>
  <conditionalFormatting sqref="J87">
    <cfRule type="expression" dxfId="1751" priority="1755" stopIfTrue="1">
      <formula>AND($H87="X",J80&lt;&gt;0)</formula>
    </cfRule>
  </conditionalFormatting>
  <conditionalFormatting sqref="I87">
    <cfRule type="cellIs" dxfId="1750" priority="1754" operator="equal">
      <formula>"X"</formula>
    </cfRule>
  </conditionalFormatting>
  <conditionalFormatting sqref="N87">
    <cfRule type="expression" dxfId="1749" priority="1751">
      <formula>AND($H87="X",L$17&lt;&gt;0)</formula>
    </cfRule>
    <cfRule type="expression" dxfId="1748" priority="1752">
      <formula>AND(M87&lt;&gt;0,L$17&lt;&gt;0)</formula>
    </cfRule>
    <cfRule type="expression" dxfId="1747" priority="1753">
      <formula>OR(M87=0,L$17=0)</formula>
    </cfRule>
  </conditionalFormatting>
  <conditionalFormatting sqref="M87">
    <cfRule type="expression" dxfId="1746" priority="1750" stopIfTrue="1">
      <formula>AND($H87="X",M80&lt;&gt;0)</formula>
    </cfRule>
  </conditionalFormatting>
  <conditionalFormatting sqref="L87">
    <cfRule type="cellIs" dxfId="1745" priority="1749" operator="equal">
      <formula>"X"</formula>
    </cfRule>
  </conditionalFormatting>
  <conditionalFormatting sqref="Q87">
    <cfRule type="expression" dxfId="1744" priority="1746">
      <formula>AND($H87="X",O$17&lt;&gt;0)</formula>
    </cfRule>
    <cfRule type="expression" dxfId="1743" priority="1747">
      <formula>AND(P87&lt;&gt;0,O$17&lt;&gt;0)</formula>
    </cfRule>
    <cfRule type="expression" dxfId="1742" priority="1748">
      <formula>OR(P87=0,O$17=0)</formula>
    </cfRule>
  </conditionalFormatting>
  <conditionalFormatting sqref="P87">
    <cfRule type="expression" dxfId="1741" priority="1745" stopIfTrue="1">
      <formula>AND($H87="X",P80&lt;&gt;0)</formula>
    </cfRule>
  </conditionalFormatting>
  <conditionalFormatting sqref="O87">
    <cfRule type="cellIs" dxfId="1740" priority="1744" operator="equal">
      <formula>"X"</formula>
    </cfRule>
  </conditionalFormatting>
  <conditionalFormatting sqref="T87">
    <cfRule type="expression" dxfId="1739" priority="1741">
      <formula>AND($H87="X",R$17&lt;&gt;0)</formula>
    </cfRule>
    <cfRule type="expression" dxfId="1738" priority="1742">
      <formula>AND(S87&lt;&gt;0,R$17&lt;&gt;0)</formula>
    </cfRule>
    <cfRule type="expression" dxfId="1737" priority="1743">
      <formula>OR(S87=0,R$17=0)</formula>
    </cfRule>
  </conditionalFormatting>
  <conditionalFormatting sqref="S87">
    <cfRule type="expression" dxfId="1736" priority="1740" stopIfTrue="1">
      <formula>AND($H87="X",S80&lt;&gt;0)</formula>
    </cfRule>
  </conditionalFormatting>
  <conditionalFormatting sqref="R87">
    <cfRule type="cellIs" dxfId="1735" priority="1739" operator="equal">
      <formula>"X"</formula>
    </cfRule>
  </conditionalFormatting>
  <conditionalFormatting sqref="Z87">
    <cfRule type="expression" dxfId="1734" priority="1736">
      <formula>AND($H87="X",X$17&lt;&gt;0)</formula>
    </cfRule>
    <cfRule type="expression" dxfId="1733" priority="1737">
      <formula>AND(Y87&lt;&gt;0,X$17&lt;&gt;0)</formula>
    </cfRule>
    <cfRule type="expression" dxfId="1732" priority="1738">
      <formula>OR(Y87=0,X$17=0)</formula>
    </cfRule>
  </conditionalFormatting>
  <conditionalFormatting sqref="Y87">
    <cfRule type="expression" dxfId="1731" priority="1735" stopIfTrue="1">
      <formula>AND($H87="X",Y80&lt;&gt;0)</formula>
    </cfRule>
  </conditionalFormatting>
  <conditionalFormatting sqref="X87">
    <cfRule type="cellIs" dxfId="1730" priority="1734" operator="equal">
      <formula>"X"</formula>
    </cfRule>
  </conditionalFormatting>
  <conditionalFormatting sqref="AC87">
    <cfRule type="expression" dxfId="1729" priority="1731">
      <formula>AND($H87="X",AA$17&lt;&gt;0)</formula>
    </cfRule>
    <cfRule type="expression" dxfId="1728" priority="1732">
      <formula>AND(AB87&lt;&gt;0,AA$17&lt;&gt;0)</formula>
    </cfRule>
    <cfRule type="expression" dxfId="1727" priority="1733">
      <formula>OR(AB87=0,AA$17=0)</formula>
    </cfRule>
  </conditionalFormatting>
  <conditionalFormatting sqref="AB87">
    <cfRule type="expression" dxfId="1726" priority="1730" stopIfTrue="1">
      <formula>AND($H87="X",AB80&lt;&gt;0)</formula>
    </cfRule>
  </conditionalFormatting>
  <conditionalFormatting sqref="AA87">
    <cfRule type="cellIs" dxfId="1725" priority="1729" operator="equal">
      <formula>"X"</formula>
    </cfRule>
  </conditionalFormatting>
  <conditionalFormatting sqref="AF87">
    <cfRule type="expression" dxfId="1724" priority="1726">
      <formula>AND($H87="X",AD$17&lt;&gt;0)</formula>
    </cfRule>
    <cfRule type="expression" dxfId="1723" priority="1727">
      <formula>AND(AE87&lt;&gt;0,AD$17&lt;&gt;0)</formula>
    </cfRule>
    <cfRule type="expression" dxfId="1722" priority="1728">
      <formula>OR(AE87=0,AD$17=0)</formula>
    </cfRule>
  </conditionalFormatting>
  <conditionalFormatting sqref="AE87">
    <cfRule type="expression" dxfId="1721" priority="1725" stopIfTrue="1">
      <formula>AND($H87="X",AE80&lt;&gt;0)</formula>
    </cfRule>
  </conditionalFormatting>
  <conditionalFormatting sqref="AD87">
    <cfRule type="cellIs" dxfId="1720" priority="1724" operator="equal">
      <formula>"X"</formula>
    </cfRule>
  </conditionalFormatting>
  <conditionalFormatting sqref="AI87">
    <cfRule type="expression" dxfId="1719" priority="1721">
      <formula>AND($H87="X",AG$17&lt;&gt;0)</formula>
    </cfRule>
    <cfRule type="expression" dxfId="1718" priority="1722">
      <formula>AND(AH87&lt;&gt;0,AG$17&lt;&gt;0)</formula>
    </cfRule>
    <cfRule type="expression" dxfId="1717" priority="1723">
      <formula>OR(AH87=0,AG$17=0)</formula>
    </cfRule>
  </conditionalFormatting>
  <conditionalFormatting sqref="AH87">
    <cfRule type="expression" dxfId="1716" priority="1720" stopIfTrue="1">
      <formula>AND($H87="X",AH80&lt;&gt;0)</formula>
    </cfRule>
  </conditionalFormatting>
  <conditionalFormatting sqref="AG87">
    <cfRule type="cellIs" dxfId="1715" priority="1719" operator="equal">
      <formula>"X"</formula>
    </cfRule>
  </conditionalFormatting>
  <conditionalFormatting sqref="AL87">
    <cfRule type="expression" dxfId="1714" priority="1716">
      <formula>AND($H87="X",AJ$17&lt;&gt;0)</formula>
    </cfRule>
    <cfRule type="expression" dxfId="1713" priority="1717">
      <formula>AND(AK87&lt;&gt;0,AJ$17&lt;&gt;0)</formula>
    </cfRule>
    <cfRule type="expression" dxfId="1712" priority="1718">
      <formula>OR(AK87=0,AJ$17=0)</formula>
    </cfRule>
  </conditionalFormatting>
  <conditionalFormatting sqref="AK87">
    <cfRule type="expression" dxfId="1711" priority="1715" stopIfTrue="1">
      <formula>AND($H87="X",AK80&lt;&gt;0)</formula>
    </cfRule>
  </conditionalFormatting>
  <conditionalFormatting sqref="AJ87">
    <cfRule type="cellIs" dxfId="1710" priority="1714" operator="equal">
      <formula>"X"</formula>
    </cfRule>
  </conditionalFormatting>
  <conditionalFormatting sqref="K89">
    <cfRule type="expression" dxfId="1709" priority="1711">
      <formula>AND($H89="X",I$17&lt;&gt;0)</formula>
    </cfRule>
    <cfRule type="expression" dxfId="1708" priority="1712">
      <formula>AND(J89&lt;&gt;0,I$17&lt;&gt;0)</formula>
    </cfRule>
    <cfRule type="expression" dxfId="1707" priority="1713">
      <formula>OR(J89=0,I$17=0)</formula>
    </cfRule>
  </conditionalFormatting>
  <conditionalFormatting sqref="J89">
    <cfRule type="expression" dxfId="1706" priority="1710" stopIfTrue="1">
      <formula>AND($H89="X",J82&lt;&gt;0)</formula>
    </cfRule>
  </conditionalFormatting>
  <conditionalFormatting sqref="I89">
    <cfRule type="cellIs" dxfId="1705" priority="1709" operator="equal">
      <formula>"X"</formula>
    </cfRule>
  </conditionalFormatting>
  <conditionalFormatting sqref="N89">
    <cfRule type="expression" dxfId="1704" priority="1706">
      <formula>AND($H89="X",L$17&lt;&gt;0)</formula>
    </cfRule>
    <cfRule type="expression" dxfId="1703" priority="1707">
      <formula>AND(M89&lt;&gt;0,L$17&lt;&gt;0)</formula>
    </cfRule>
    <cfRule type="expression" dxfId="1702" priority="1708">
      <formula>OR(M89=0,L$17=0)</formula>
    </cfRule>
  </conditionalFormatting>
  <conditionalFormatting sqref="M89">
    <cfRule type="expression" dxfId="1701" priority="1705" stopIfTrue="1">
      <formula>AND($H89="X",M82&lt;&gt;0)</formula>
    </cfRule>
  </conditionalFormatting>
  <conditionalFormatting sqref="L89">
    <cfRule type="cellIs" dxfId="1700" priority="1704" operator="equal">
      <formula>"X"</formula>
    </cfRule>
  </conditionalFormatting>
  <conditionalFormatting sqref="Q89">
    <cfRule type="expression" dxfId="1699" priority="1701">
      <formula>AND($H89="X",O$17&lt;&gt;0)</formula>
    </cfRule>
    <cfRule type="expression" dxfId="1698" priority="1702">
      <formula>AND(P89&lt;&gt;0,O$17&lt;&gt;0)</formula>
    </cfRule>
    <cfRule type="expression" dxfId="1697" priority="1703">
      <formula>OR(P89=0,O$17=0)</formula>
    </cfRule>
  </conditionalFormatting>
  <conditionalFormatting sqref="P89">
    <cfRule type="expression" dxfId="1696" priority="1700" stopIfTrue="1">
      <formula>AND($H89="X",P82&lt;&gt;0)</formula>
    </cfRule>
  </conditionalFormatting>
  <conditionalFormatting sqref="O89">
    <cfRule type="cellIs" dxfId="1695" priority="1699" operator="equal">
      <formula>"X"</formula>
    </cfRule>
  </conditionalFormatting>
  <conditionalFormatting sqref="T89">
    <cfRule type="expression" dxfId="1694" priority="1696">
      <formula>AND($H89="X",R$17&lt;&gt;0)</formula>
    </cfRule>
    <cfRule type="expression" dxfId="1693" priority="1697">
      <formula>AND(S89&lt;&gt;0,R$17&lt;&gt;0)</formula>
    </cfRule>
    <cfRule type="expression" dxfId="1692" priority="1698">
      <formula>OR(S89=0,R$17=0)</formula>
    </cfRule>
  </conditionalFormatting>
  <conditionalFormatting sqref="S89">
    <cfRule type="expression" dxfId="1691" priority="1695" stopIfTrue="1">
      <formula>AND($H89="X",S82&lt;&gt;0)</formula>
    </cfRule>
  </conditionalFormatting>
  <conditionalFormatting sqref="R89">
    <cfRule type="cellIs" dxfId="1690" priority="1694" operator="equal">
      <formula>"X"</formula>
    </cfRule>
  </conditionalFormatting>
  <conditionalFormatting sqref="Z89">
    <cfRule type="expression" dxfId="1689" priority="1691">
      <formula>AND($H89="X",X$17&lt;&gt;0)</formula>
    </cfRule>
    <cfRule type="expression" dxfId="1688" priority="1692">
      <formula>AND(Y89&lt;&gt;0,X$17&lt;&gt;0)</formula>
    </cfRule>
    <cfRule type="expression" dxfId="1687" priority="1693">
      <formula>OR(Y89=0,X$17=0)</formula>
    </cfRule>
  </conditionalFormatting>
  <conditionalFormatting sqref="Y89">
    <cfRule type="expression" dxfId="1686" priority="1690" stopIfTrue="1">
      <formula>AND($H89="X",Y82&lt;&gt;0)</formula>
    </cfRule>
  </conditionalFormatting>
  <conditionalFormatting sqref="X89">
    <cfRule type="cellIs" dxfId="1685" priority="1689" operator="equal">
      <formula>"X"</formula>
    </cfRule>
  </conditionalFormatting>
  <conditionalFormatting sqref="AC89">
    <cfRule type="expression" dxfId="1684" priority="1686">
      <formula>AND($H89="X",AA$17&lt;&gt;0)</formula>
    </cfRule>
    <cfRule type="expression" dxfId="1683" priority="1687">
      <formula>AND(AB89&lt;&gt;0,AA$17&lt;&gt;0)</formula>
    </cfRule>
    <cfRule type="expression" dxfId="1682" priority="1688">
      <formula>OR(AB89=0,AA$17=0)</formula>
    </cfRule>
  </conditionalFormatting>
  <conditionalFormatting sqref="AB89">
    <cfRule type="expression" dxfId="1681" priority="1685" stopIfTrue="1">
      <formula>AND($H89="X",AB82&lt;&gt;0)</formula>
    </cfRule>
  </conditionalFormatting>
  <conditionalFormatting sqref="AA89">
    <cfRule type="cellIs" dxfId="1680" priority="1684" operator="equal">
      <formula>"X"</formula>
    </cfRule>
  </conditionalFormatting>
  <conditionalFormatting sqref="AF89">
    <cfRule type="expression" dxfId="1679" priority="1681">
      <formula>AND($H89="X",AD$17&lt;&gt;0)</formula>
    </cfRule>
    <cfRule type="expression" dxfId="1678" priority="1682">
      <formula>AND(AE89&lt;&gt;0,AD$17&lt;&gt;0)</formula>
    </cfRule>
    <cfRule type="expression" dxfId="1677" priority="1683">
      <formula>OR(AE89=0,AD$17=0)</formula>
    </cfRule>
  </conditionalFormatting>
  <conditionalFormatting sqref="AE89">
    <cfRule type="expression" dxfId="1676" priority="1680" stopIfTrue="1">
      <formula>AND($H89="X",AE82&lt;&gt;0)</formula>
    </cfRule>
  </conditionalFormatting>
  <conditionalFormatting sqref="AD89">
    <cfRule type="cellIs" dxfId="1675" priority="1679" operator="equal">
      <formula>"X"</formula>
    </cfRule>
  </conditionalFormatting>
  <conditionalFormatting sqref="AI89">
    <cfRule type="expression" dxfId="1674" priority="1676">
      <formula>AND($H89="X",AG$17&lt;&gt;0)</formula>
    </cfRule>
    <cfRule type="expression" dxfId="1673" priority="1677">
      <formula>AND(AH89&lt;&gt;0,AG$17&lt;&gt;0)</formula>
    </cfRule>
    <cfRule type="expression" dxfId="1672" priority="1678">
      <formula>OR(AH89=0,AG$17=0)</formula>
    </cfRule>
  </conditionalFormatting>
  <conditionalFormatting sqref="AH89">
    <cfRule type="expression" dxfId="1671" priority="1675" stopIfTrue="1">
      <formula>AND($H89="X",AH82&lt;&gt;0)</formula>
    </cfRule>
  </conditionalFormatting>
  <conditionalFormatting sqref="AG89">
    <cfRule type="cellIs" dxfId="1670" priority="1674" operator="equal">
      <formula>"X"</formula>
    </cfRule>
  </conditionalFormatting>
  <conditionalFormatting sqref="AL89">
    <cfRule type="expression" dxfId="1669" priority="1671">
      <formula>AND($H89="X",AJ$17&lt;&gt;0)</formula>
    </cfRule>
    <cfRule type="expression" dxfId="1668" priority="1672">
      <formula>AND(AK89&lt;&gt;0,AJ$17&lt;&gt;0)</formula>
    </cfRule>
    <cfRule type="expression" dxfId="1667" priority="1673">
      <formula>OR(AK89=0,AJ$17=0)</formula>
    </cfRule>
  </conditionalFormatting>
  <conditionalFormatting sqref="AK89">
    <cfRule type="expression" dxfId="1666" priority="1670" stopIfTrue="1">
      <formula>AND($H89="X",AK82&lt;&gt;0)</formula>
    </cfRule>
  </conditionalFormatting>
  <conditionalFormatting sqref="AJ89">
    <cfRule type="cellIs" dxfId="1665" priority="1669" operator="equal">
      <formula>"X"</formula>
    </cfRule>
  </conditionalFormatting>
  <conditionalFormatting sqref="K93">
    <cfRule type="expression" dxfId="1664" priority="1666">
      <formula>AND($H93="X",I$17&lt;&gt;0)</formula>
    </cfRule>
    <cfRule type="expression" dxfId="1663" priority="1667">
      <formula>AND(J93&lt;&gt;0,I$17&lt;&gt;0)</formula>
    </cfRule>
    <cfRule type="expression" dxfId="1662" priority="1668">
      <formula>OR(J93=0,I$17=0)</formula>
    </cfRule>
  </conditionalFormatting>
  <conditionalFormatting sqref="J93">
    <cfRule type="expression" dxfId="1661" priority="1665" stopIfTrue="1">
      <formula>AND($H93="X",J86&lt;&gt;0)</formula>
    </cfRule>
  </conditionalFormatting>
  <conditionalFormatting sqref="I93">
    <cfRule type="cellIs" dxfId="1660" priority="1664" operator="equal">
      <formula>"X"</formula>
    </cfRule>
  </conditionalFormatting>
  <conditionalFormatting sqref="N93">
    <cfRule type="expression" dxfId="1659" priority="1661">
      <formula>AND($H93="X",L$17&lt;&gt;0)</formula>
    </cfRule>
    <cfRule type="expression" dxfId="1658" priority="1662">
      <formula>AND(M93&lt;&gt;0,L$17&lt;&gt;0)</formula>
    </cfRule>
    <cfRule type="expression" dxfId="1657" priority="1663">
      <formula>OR(M93=0,L$17=0)</formula>
    </cfRule>
  </conditionalFormatting>
  <conditionalFormatting sqref="M93">
    <cfRule type="expression" dxfId="1656" priority="1660" stopIfTrue="1">
      <formula>AND($H93="X",M86&lt;&gt;0)</formula>
    </cfRule>
  </conditionalFormatting>
  <conditionalFormatting sqref="L93">
    <cfRule type="cellIs" dxfId="1655" priority="1659" operator="equal">
      <formula>"X"</formula>
    </cfRule>
  </conditionalFormatting>
  <conditionalFormatting sqref="Q93">
    <cfRule type="expression" dxfId="1654" priority="1656">
      <formula>AND($H93="X",O$17&lt;&gt;0)</formula>
    </cfRule>
    <cfRule type="expression" dxfId="1653" priority="1657">
      <formula>AND(P93&lt;&gt;0,O$17&lt;&gt;0)</formula>
    </cfRule>
    <cfRule type="expression" dxfId="1652" priority="1658">
      <formula>OR(P93=0,O$17=0)</formula>
    </cfRule>
  </conditionalFormatting>
  <conditionalFormatting sqref="P93">
    <cfRule type="expression" dxfId="1651" priority="1655" stopIfTrue="1">
      <formula>AND($H93="X",P86&lt;&gt;0)</formula>
    </cfRule>
  </conditionalFormatting>
  <conditionalFormatting sqref="O93">
    <cfRule type="cellIs" dxfId="1650" priority="1654" operator="equal">
      <formula>"X"</formula>
    </cfRule>
  </conditionalFormatting>
  <conditionalFormatting sqref="T93">
    <cfRule type="expression" dxfId="1649" priority="1651">
      <formula>AND($H93="X",R$17&lt;&gt;0)</formula>
    </cfRule>
    <cfRule type="expression" dxfId="1648" priority="1652">
      <formula>AND(S93&lt;&gt;0,R$17&lt;&gt;0)</formula>
    </cfRule>
    <cfRule type="expression" dxfId="1647" priority="1653">
      <formula>OR(S93=0,R$17=0)</formula>
    </cfRule>
  </conditionalFormatting>
  <conditionalFormatting sqref="S93">
    <cfRule type="expression" dxfId="1646" priority="1650" stopIfTrue="1">
      <formula>AND($H93="X",S86&lt;&gt;0)</formula>
    </cfRule>
  </conditionalFormatting>
  <conditionalFormatting sqref="R93">
    <cfRule type="cellIs" dxfId="1645" priority="1649" operator="equal">
      <formula>"X"</formula>
    </cfRule>
  </conditionalFormatting>
  <conditionalFormatting sqref="Z93">
    <cfRule type="expression" dxfId="1644" priority="1646">
      <formula>AND($H93="X",X$17&lt;&gt;0)</formula>
    </cfRule>
    <cfRule type="expression" dxfId="1643" priority="1647">
      <formula>AND(Y93&lt;&gt;0,X$17&lt;&gt;0)</formula>
    </cfRule>
    <cfRule type="expression" dxfId="1642" priority="1648">
      <formula>OR(Y93=0,X$17=0)</formula>
    </cfRule>
  </conditionalFormatting>
  <conditionalFormatting sqref="Y93">
    <cfRule type="expression" dxfId="1641" priority="1645" stopIfTrue="1">
      <formula>AND($H93="X",Y86&lt;&gt;0)</formula>
    </cfRule>
  </conditionalFormatting>
  <conditionalFormatting sqref="X93">
    <cfRule type="cellIs" dxfId="1640" priority="1644" operator="equal">
      <formula>"X"</formula>
    </cfRule>
  </conditionalFormatting>
  <conditionalFormatting sqref="AC93">
    <cfRule type="expression" dxfId="1639" priority="1641">
      <formula>AND($H93="X",AA$17&lt;&gt;0)</formula>
    </cfRule>
    <cfRule type="expression" dxfId="1638" priority="1642">
      <formula>AND(AB93&lt;&gt;0,AA$17&lt;&gt;0)</formula>
    </cfRule>
    <cfRule type="expression" dxfId="1637" priority="1643">
      <formula>OR(AB93=0,AA$17=0)</formula>
    </cfRule>
  </conditionalFormatting>
  <conditionalFormatting sqref="AB93">
    <cfRule type="expression" dxfId="1636" priority="1640" stopIfTrue="1">
      <formula>AND($H93="X",AB86&lt;&gt;0)</formula>
    </cfRule>
  </conditionalFormatting>
  <conditionalFormatting sqref="AA93">
    <cfRule type="cellIs" dxfId="1635" priority="1639" operator="equal">
      <formula>"X"</formula>
    </cfRule>
  </conditionalFormatting>
  <conditionalFormatting sqref="AF93">
    <cfRule type="expression" dxfId="1634" priority="1636">
      <formula>AND($H93="X",AD$17&lt;&gt;0)</formula>
    </cfRule>
    <cfRule type="expression" dxfId="1633" priority="1637">
      <formula>AND(AE93&lt;&gt;0,AD$17&lt;&gt;0)</formula>
    </cfRule>
    <cfRule type="expression" dxfId="1632" priority="1638">
      <formula>OR(AE93=0,AD$17=0)</formula>
    </cfRule>
  </conditionalFormatting>
  <conditionalFormatting sqref="AE93">
    <cfRule type="expression" dxfId="1631" priority="1635" stopIfTrue="1">
      <formula>AND($H93="X",AE86&lt;&gt;0)</formula>
    </cfRule>
  </conditionalFormatting>
  <conditionalFormatting sqref="AD93">
    <cfRule type="cellIs" dxfId="1630" priority="1634" operator="equal">
      <formula>"X"</formula>
    </cfRule>
  </conditionalFormatting>
  <conditionalFormatting sqref="AI93">
    <cfRule type="expression" dxfId="1629" priority="1631">
      <formula>AND($H93="X",AG$17&lt;&gt;0)</formula>
    </cfRule>
    <cfRule type="expression" dxfId="1628" priority="1632">
      <formula>AND(AH93&lt;&gt;0,AG$17&lt;&gt;0)</formula>
    </cfRule>
    <cfRule type="expression" dxfId="1627" priority="1633">
      <formula>OR(AH93=0,AG$17=0)</formula>
    </cfRule>
  </conditionalFormatting>
  <conditionalFormatting sqref="AH93">
    <cfRule type="expression" dxfId="1626" priority="1630" stopIfTrue="1">
      <formula>AND($H93="X",AH86&lt;&gt;0)</formula>
    </cfRule>
  </conditionalFormatting>
  <conditionalFormatting sqref="AG93">
    <cfRule type="cellIs" dxfId="1625" priority="1629" operator="equal">
      <formula>"X"</formula>
    </cfRule>
  </conditionalFormatting>
  <conditionalFormatting sqref="AL93">
    <cfRule type="expression" dxfId="1624" priority="1626">
      <formula>AND($H93="X",AJ$17&lt;&gt;0)</formula>
    </cfRule>
    <cfRule type="expression" dxfId="1623" priority="1627">
      <formula>AND(AK93&lt;&gt;0,AJ$17&lt;&gt;0)</formula>
    </cfRule>
    <cfRule type="expression" dxfId="1622" priority="1628">
      <formula>OR(AK93=0,AJ$17=0)</formula>
    </cfRule>
  </conditionalFormatting>
  <conditionalFormatting sqref="AK93">
    <cfRule type="expression" dxfId="1621" priority="1625" stopIfTrue="1">
      <formula>AND($H93="X",AK86&lt;&gt;0)</formula>
    </cfRule>
  </conditionalFormatting>
  <conditionalFormatting sqref="AJ93">
    <cfRule type="cellIs" dxfId="1620" priority="1624" operator="equal">
      <formula>"X"</formula>
    </cfRule>
  </conditionalFormatting>
  <conditionalFormatting sqref="K94">
    <cfRule type="expression" dxfId="1619" priority="1621">
      <formula>AND($H94="X",I$17&lt;&gt;0)</formula>
    </cfRule>
    <cfRule type="expression" dxfId="1618" priority="1622">
      <formula>AND(J94&lt;&gt;0,I$17&lt;&gt;0)</formula>
    </cfRule>
    <cfRule type="expression" dxfId="1617" priority="1623">
      <formula>OR(J94=0,I$17=0)</formula>
    </cfRule>
  </conditionalFormatting>
  <conditionalFormatting sqref="J94">
    <cfRule type="expression" dxfId="1616" priority="1620" stopIfTrue="1">
      <formula>AND($H94="X",J87&lt;&gt;0)</formula>
    </cfRule>
  </conditionalFormatting>
  <conditionalFormatting sqref="I94">
    <cfRule type="cellIs" dxfId="1615" priority="1619" operator="equal">
      <formula>"X"</formula>
    </cfRule>
  </conditionalFormatting>
  <conditionalFormatting sqref="N94">
    <cfRule type="expression" dxfId="1614" priority="1616">
      <formula>AND($H94="X",L$17&lt;&gt;0)</formula>
    </cfRule>
    <cfRule type="expression" dxfId="1613" priority="1617">
      <formula>AND(M94&lt;&gt;0,L$17&lt;&gt;0)</formula>
    </cfRule>
    <cfRule type="expression" dxfId="1612" priority="1618">
      <formula>OR(M94=0,L$17=0)</formula>
    </cfRule>
  </conditionalFormatting>
  <conditionalFormatting sqref="M94">
    <cfRule type="expression" dxfId="1611" priority="1615" stopIfTrue="1">
      <formula>AND($H94="X",M87&lt;&gt;0)</formula>
    </cfRule>
  </conditionalFormatting>
  <conditionalFormatting sqref="L94">
    <cfRule type="cellIs" dxfId="1610" priority="1614" operator="equal">
      <formula>"X"</formula>
    </cfRule>
  </conditionalFormatting>
  <conditionalFormatting sqref="Q94">
    <cfRule type="expression" dxfId="1609" priority="1611">
      <formula>AND($H94="X",O$17&lt;&gt;0)</formula>
    </cfRule>
    <cfRule type="expression" dxfId="1608" priority="1612">
      <formula>AND(P94&lt;&gt;0,O$17&lt;&gt;0)</formula>
    </cfRule>
    <cfRule type="expression" dxfId="1607" priority="1613">
      <formula>OR(P94=0,O$17=0)</formula>
    </cfRule>
  </conditionalFormatting>
  <conditionalFormatting sqref="P94">
    <cfRule type="expression" dxfId="1606" priority="1610" stopIfTrue="1">
      <formula>AND($H94="X",P87&lt;&gt;0)</formula>
    </cfRule>
  </conditionalFormatting>
  <conditionalFormatting sqref="O94">
    <cfRule type="cellIs" dxfId="1605" priority="1609" operator="equal">
      <formula>"X"</formula>
    </cfRule>
  </conditionalFormatting>
  <conditionalFormatting sqref="T94">
    <cfRule type="expression" dxfId="1604" priority="1606">
      <formula>AND($H94="X",R$17&lt;&gt;0)</formula>
    </cfRule>
    <cfRule type="expression" dxfId="1603" priority="1607">
      <formula>AND(S94&lt;&gt;0,R$17&lt;&gt;0)</formula>
    </cfRule>
    <cfRule type="expression" dxfId="1602" priority="1608">
      <formula>OR(S94=0,R$17=0)</formula>
    </cfRule>
  </conditionalFormatting>
  <conditionalFormatting sqref="S94">
    <cfRule type="expression" dxfId="1601" priority="1605" stopIfTrue="1">
      <formula>AND($H94="X",S87&lt;&gt;0)</formula>
    </cfRule>
  </conditionalFormatting>
  <conditionalFormatting sqref="R94">
    <cfRule type="cellIs" dxfId="1600" priority="1604" operator="equal">
      <formula>"X"</formula>
    </cfRule>
  </conditionalFormatting>
  <conditionalFormatting sqref="Z94">
    <cfRule type="expression" dxfId="1599" priority="1601">
      <formula>AND($H94="X",X$17&lt;&gt;0)</formula>
    </cfRule>
    <cfRule type="expression" dxfId="1598" priority="1602">
      <formula>AND(Y94&lt;&gt;0,X$17&lt;&gt;0)</formula>
    </cfRule>
    <cfRule type="expression" dxfId="1597" priority="1603">
      <formula>OR(Y94=0,X$17=0)</formula>
    </cfRule>
  </conditionalFormatting>
  <conditionalFormatting sqref="Y94">
    <cfRule type="expression" dxfId="1596" priority="1600" stopIfTrue="1">
      <formula>AND($H94="X",Y87&lt;&gt;0)</formula>
    </cfRule>
  </conditionalFormatting>
  <conditionalFormatting sqref="X94">
    <cfRule type="cellIs" dxfId="1595" priority="1599" operator="equal">
      <formula>"X"</formula>
    </cfRule>
  </conditionalFormatting>
  <conditionalFormatting sqref="AC94">
    <cfRule type="expression" dxfId="1594" priority="1596">
      <formula>AND($H94="X",AA$17&lt;&gt;0)</formula>
    </cfRule>
    <cfRule type="expression" dxfId="1593" priority="1597">
      <formula>AND(AB94&lt;&gt;0,AA$17&lt;&gt;0)</formula>
    </cfRule>
    <cfRule type="expression" dxfId="1592" priority="1598">
      <formula>OR(AB94=0,AA$17=0)</formula>
    </cfRule>
  </conditionalFormatting>
  <conditionalFormatting sqref="AB94">
    <cfRule type="expression" dxfId="1591" priority="1595" stopIfTrue="1">
      <formula>AND($H94="X",AB87&lt;&gt;0)</formula>
    </cfRule>
  </conditionalFormatting>
  <conditionalFormatting sqref="AA94">
    <cfRule type="cellIs" dxfId="1590" priority="1594" operator="equal">
      <formula>"X"</formula>
    </cfRule>
  </conditionalFormatting>
  <conditionalFormatting sqref="AF94">
    <cfRule type="expression" dxfId="1589" priority="1591">
      <formula>AND($H94="X",AD$17&lt;&gt;0)</formula>
    </cfRule>
    <cfRule type="expression" dxfId="1588" priority="1592">
      <formula>AND(AE94&lt;&gt;0,AD$17&lt;&gt;0)</formula>
    </cfRule>
    <cfRule type="expression" dxfId="1587" priority="1593">
      <formula>OR(AE94=0,AD$17=0)</formula>
    </cfRule>
  </conditionalFormatting>
  <conditionalFormatting sqref="AE94">
    <cfRule type="expression" dxfId="1586" priority="1590" stopIfTrue="1">
      <formula>AND($H94="X",AE87&lt;&gt;0)</formula>
    </cfRule>
  </conditionalFormatting>
  <conditionalFormatting sqref="AD94">
    <cfRule type="cellIs" dxfId="1585" priority="1589" operator="equal">
      <formula>"X"</formula>
    </cfRule>
  </conditionalFormatting>
  <conditionalFormatting sqref="AI94">
    <cfRule type="expression" dxfId="1584" priority="1586">
      <formula>AND($H94="X",AG$17&lt;&gt;0)</formula>
    </cfRule>
    <cfRule type="expression" dxfId="1583" priority="1587">
      <formula>AND(AH94&lt;&gt;0,AG$17&lt;&gt;0)</formula>
    </cfRule>
    <cfRule type="expression" dxfId="1582" priority="1588">
      <formula>OR(AH94=0,AG$17=0)</formula>
    </cfRule>
  </conditionalFormatting>
  <conditionalFormatting sqref="AH94">
    <cfRule type="expression" dxfId="1581" priority="1585" stopIfTrue="1">
      <formula>AND($H94="X",AH87&lt;&gt;0)</formula>
    </cfRule>
  </conditionalFormatting>
  <conditionalFormatting sqref="AG94">
    <cfRule type="cellIs" dxfId="1580" priority="1584" operator="equal">
      <formula>"X"</formula>
    </cfRule>
  </conditionalFormatting>
  <conditionalFormatting sqref="AL94">
    <cfRule type="expression" dxfId="1579" priority="1581">
      <formula>AND($H94="X",AJ$17&lt;&gt;0)</formula>
    </cfRule>
    <cfRule type="expression" dxfId="1578" priority="1582">
      <formula>AND(AK94&lt;&gt;0,AJ$17&lt;&gt;0)</formula>
    </cfRule>
    <cfRule type="expression" dxfId="1577" priority="1583">
      <formula>OR(AK94=0,AJ$17=0)</formula>
    </cfRule>
  </conditionalFormatting>
  <conditionalFormatting sqref="AK94">
    <cfRule type="expression" dxfId="1576" priority="1580" stopIfTrue="1">
      <formula>AND($H94="X",AK87&lt;&gt;0)</formula>
    </cfRule>
  </conditionalFormatting>
  <conditionalFormatting sqref="AJ94">
    <cfRule type="cellIs" dxfId="1575" priority="1579" operator="equal">
      <formula>"X"</formula>
    </cfRule>
  </conditionalFormatting>
  <conditionalFormatting sqref="K95">
    <cfRule type="expression" dxfId="1574" priority="1576">
      <formula>AND($H95="X",I$17&lt;&gt;0)</formula>
    </cfRule>
    <cfRule type="expression" dxfId="1573" priority="1577">
      <formula>AND(J95&lt;&gt;0,I$17&lt;&gt;0)</formula>
    </cfRule>
    <cfRule type="expression" dxfId="1572" priority="1578">
      <formula>OR(J95=0,I$17=0)</formula>
    </cfRule>
  </conditionalFormatting>
  <conditionalFormatting sqref="J95">
    <cfRule type="expression" dxfId="1571" priority="1575" stopIfTrue="1">
      <formula>AND($H95="X",J88&lt;&gt;0)</formula>
    </cfRule>
  </conditionalFormatting>
  <conditionalFormatting sqref="I95">
    <cfRule type="cellIs" dxfId="1570" priority="1574" operator="equal">
      <formula>"X"</formula>
    </cfRule>
  </conditionalFormatting>
  <conditionalFormatting sqref="N95">
    <cfRule type="expression" dxfId="1569" priority="1571">
      <formula>AND($H95="X",L$17&lt;&gt;0)</formula>
    </cfRule>
    <cfRule type="expression" dxfId="1568" priority="1572">
      <formula>AND(M95&lt;&gt;0,L$17&lt;&gt;0)</formula>
    </cfRule>
    <cfRule type="expression" dxfId="1567" priority="1573">
      <formula>OR(M95=0,L$17=0)</formula>
    </cfRule>
  </conditionalFormatting>
  <conditionalFormatting sqref="M95">
    <cfRule type="expression" dxfId="1566" priority="1570" stopIfTrue="1">
      <formula>AND($H95="X",M88&lt;&gt;0)</formula>
    </cfRule>
  </conditionalFormatting>
  <conditionalFormatting sqref="L95">
    <cfRule type="cellIs" dxfId="1565" priority="1569" operator="equal">
      <formula>"X"</formula>
    </cfRule>
  </conditionalFormatting>
  <conditionalFormatting sqref="Q95">
    <cfRule type="expression" dxfId="1564" priority="1566">
      <formula>AND($H95="X",O$17&lt;&gt;0)</formula>
    </cfRule>
    <cfRule type="expression" dxfId="1563" priority="1567">
      <formula>AND(P95&lt;&gt;0,O$17&lt;&gt;0)</formula>
    </cfRule>
    <cfRule type="expression" dxfId="1562" priority="1568">
      <formula>OR(P95=0,O$17=0)</formula>
    </cfRule>
  </conditionalFormatting>
  <conditionalFormatting sqref="P95">
    <cfRule type="expression" dxfId="1561" priority="1565" stopIfTrue="1">
      <formula>AND($H95="X",P88&lt;&gt;0)</formula>
    </cfRule>
  </conditionalFormatting>
  <conditionalFormatting sqref="O95">
    <cfRule type="cellIs" dxfId="1560" priority="1564" operator="equal">
      <formula>"X"</formula>
    </cfRule>
  </conditionalFormatting>
  <conditionalFormatting sqref="T95">
    <cfRule type="expression" dxfId="1559" priority="1561">
      <formula>AND($H95="X",R$17&lt;&gt;0)</formula>
    </cfRule>
    <cfRule type="expression" dxfId="1558" priority="1562">
      <formula>AND(S95&lt;&gt;0,R$17&lt;&gt;0)</formula>
    </cfRule>
    <cfRule type="expression" dxfId="1557" priority="1563">
      <formula>OR(S95=0,R$17=0)</formula>
    </cfRule>
  </conditionalFormatting>
  <conditionalFormatting sqref="S95">
    <cfRule type="expression" dxfId="1556" priority="1560" stopIfTrue="1">
      <formula>AND($H95="X",S88&lt;&gt;0)</formula>
    </cfRule>
  </conditionalFormatting>
  <conditionalFormatting sqref="R95">
    <cfRule type="cellIs" dxfId="1555" priority="1559" operator="equal">
      <formula>"X"</formula>
    </cfRule>
  </conditionalFormatting>
  <conditionalFormatting sqref="Z95">
    <cfRule type="expression" dxfId="1554" priority="1556">
      <formula>AND($H95="X",X$17&lt;&gt;0)</formula>
    </cfRule>
    <cfRule type="expression" dxfId="1553" priority="1557">
      <formula>AND(Y95&lt;&gt;0,X$17&lt;&gt;0)</formula>
    </cfRule>
    <cfRule type="expression" dxfId="1552" priority="1558">
      <formula>OR(Y95=0,X$17=0)</formula>
    </cfRule>
  </conditionalFormatting>
  <conditionalFormatting sqref="Y95">
    <cfRule type="expression" dxfId="1551" priority="1555" stopIfTrue="1">
      <formula>AND($H95="X",Y88&lt;&gt;0)</formula>
    </cfRule>
  </conditionalFormatting>
  <conditionalFormatting sqref="X95">
    <cfRule type="cellIs" dxfId="1550" priority="1554" operator="equal">
      <formula>"X"</formula>
    </cfRule>
  </conditionalFormatting>
  <conditionalFormatting sqref="AC95">
    <cfRule type="expression" dxfId="1549" priority="1551">
      <formula>AND($H95="X",AA$17&lt;&gt;0)</formula>
    </cfRule>
    <cfRule type="expression" dxfId="1548" priority="1552">
      <formula>AND(AB95&lt;&gt;0,AA$17&lt;&gt;0)</formula>
    </cfRule>
    <cfRule type="expression" dxfId="1547" priority="1553">
      <formula>OR(AB95=0,AA$17=0)</formula>
    </cfRule>
  </conditionalFormatting>
  <conditionalFormatting sqref="AB95">
    <cfRule type="expression" dxfId="1546" priority="1550" stopIfTrue="1">
      <formula>AND($H95="X",AB88&lt;&gt;0)</formula>
    </cfRule>
  </conditionalFormatting>
  <conditionalFormatting sqref="AA95">
    <cfRule type="cellIs" dxfId="1545" priority="1549" operator="equal">
      <formula>"X"</formula>
    </cfRule>
  </conditionalFormatting>
  <conditionalFormatting sqref="AF95">
    <cfRule type="expression" dxfId="1544" priority="1546">
      <formula>AND($H95="X",AD$17&lt;&gt;0)</formula>
    </cfRule>
    <cfRule type="expression" dxfId="1543" priority="1547">
      <formula>AND(AE95&lt;&gt;0,AD$17&lt;&gt;0)</formula>
    </cfRule>
    <cfRule type="expression" dxfId="1542" priority="1548">
      <formula>OR(AE95=0,AD$17=0)</formula>
    </cfRule>
  </conditionalFormatting>
  <conditionalFormatting sqref="AE95">
    <cfRule type="expression" dxfId="1541" priority="1545" stopIfTrue="1">
      <formula>AND($H95="X",AE88&lt;&gt;0)</formula>
    </cfRule>
  </conditionalFormatting>
  <conditionalFormatting sqref="AD95">
    <cfRule type="cellIs" dxfId="1540" priority="1544" operator="equal">
      <formula>"X"</formula>
    </cfRule>
  </conditionalFormatting>
  <conditionalFormatting sqref="AI95">
    <cfRule type="expression" dxfId="1539" priority="1541">
      <formula>AND($H95="X",AG$17&lt;&gt;0)</formula>
    </cfRule>
    <cfRule type="expression" dxfId="1538" priority="1542">
      <formula>AND(AH95&lt;&gt;0,AG$17&lt;&gt;0)</formula>
    </cfRule>
    <cfRule type="expression" dxfId="1537" priority="1543">
      <formula>OR(AH95=0,AG$17=0)</formula>
    </cfRule>
  </conditionalFormatting>
  <conditionalFormatting sqref="AH95">
    <cfRule type="expression" dxfId="1536" priority="1540" stopIfTrue="1">
      <formula>AND($H95="X",AH88&lt;&gt;0)</formula>
    </cfRule>
  </conditionalFormatting>
  <conditionalFormatting sqref="AG95">
    <cfRule type="cellIs" dxfId="1535" priority="1539" operator="equal">
      <formula>"X"</formula>
    </cfRule>
  </conditionalFormatting>
  <conditionalFormatting sqref="AL95">
    <cfRule type="expression" dxfId="1534" priority="1536">
      <formula>AND($H95="X",AJ$17&lt;&gt;0)</formula>
    </cfRule>
    <cfRule type="expression" dxfId="1533" priority="1537">
      <formula>AND(AK95&lt;&gt;0,AJ$17&lt;&gt;0)</formula>
    </cfRule>
    <cfRule type="expression" dxfId="1532" priority="1538">
      <formula>OR(AK95=0,AJ$17=0)</formula>
    </cfRule>
  </conditionalFormatting>
  <conditionalFormatting sqref="AK95">
    <cfRule type="expression" dxfId="1531" priority="1535" stopIfTrue="1">
      <formula>AND($H95="X",AK88&lt;&gt;0)</formula>
    </cfRule>
  </conditionalFormatting>
  <conditionalFormatting sqref="AJ95">
    <cfRule type="cellIs" dxfId="1530" priority="1534" operator="equal">
      <formula>"X"</formula>
    </cfRule>
  </conditionalFormatting>
  <conditionalFormatting sqref="K96">
    <cfRule type="expression" dxfId="1529" priority="1531">
      <formula>AND($H96="X",I$17&lt;&gt;0)</formula>
    </cfRule>
    <cfRule type="expression" dxfId="1528" priority="1532">
      <formula>AND(J96&lt;&gt;0,I$17&lt;&gt;0)</formula>
    </cfRule>
    <cfRule type="expression" dxfId="1527" priority="1533">
      <formula>OR(J96=0,I$17=0)</formula>
    </cfRule>
  </conditionalFormatting>
  <conditionalFormatting sqref="J96">
    <cfRule type="expression" dxfId="1526" priority="1530" stopIfTrue="1">
      <formula>AND($H96="X",J89&lt;&gt;0)</formula>
    </cfRule>
  </conditionalFormatting>
  <conditionalFormatting sqref="I96">
    <cfRule type="cellIs" dxfId="1525" priority="1529" operator="equal">
      <formula>"X"</formula>
    </cfRule>
  </conditionalFormatting>
  <conditionalFormatting sqref="N96">
    <cfRule type="expression" dxfId="1524" priority="1526">
      <formula>AND($H96="X",L$17&lt;&gt;0)</formula>
    </cfRule>
    <cfRule type="expression" dxfId="1523" priority="1527">
      <formula>AND(M96&lt;&gt;0,L$17&lt;&gt;0)</formula>
    </cfRule>
    <cfRule type="expression" dxfId="1522" priority="1528">
      <formula>OR(M96=0,L$17=0)</formula>
    </cfRule>
  </conditionalFormatting>
  <conditionalFormatting sqref="M96">
    <cfRule type="expression" dxfId="1521" priority="1525" stopIfTrue="1">
      <formula>AND($H96="X",M89&lt;&gt;0)</formula>
    </cfRule>
  </conditionalFormatting>
  <conditionalFormatting sqref="L96">
    <cfRule type="cellIs" dxfId="1520" priority="1524" operator="equal">
      <formula>"X"</formula>
    </cfRule>
  </conditionalFormatting>
  <conditionalFormatting sqref="Q96">
    <cfRule type="expression" dxfId="1519" priority="1521">
      <formula>AND($H96="X",O$17&lt;&gt;0)</formula>
    </cfRule>
    <cfRule type="expression" dxfId="1518" priority="1522">
      <formula>AND(P96&lt;&gt;0,O$17&lt;&gt;0)</formula>
    </cfRule>
    <cfRule type="expression" dxfId="1517" priority="1523">
      <formula>OR(P96=0,O$17=0)</formula>
    </cfRule>
  </conditionalFormatting>
  <conditionalFormatting sqref="P96">
    <cfRule type="expression" dxfId="1516" priority="1520" stopIfTrue="1">
      <formula>AND($H96="X",P89&lt;&gt;0)</formula>
    </cfRule>
  </conditionalFormatting>
  <conditionalFormatting sqref="O96">
    <cfRule type="cellIs" dxfId="1515" priority="1519" operator="equal">
      <formula>"X"</formula>
    </cfRule>
  </conditionalFormatting>
  <conditionalFormatting sqref="T96">
    <cfRule type="expression" dxfId="1514" priority="1516">
      <formula>AND($H96="X",R$17&lt;&gt;0)</formula>
    </cfRule>
    <cfRule type="expression" dxfId="1513" priority="1517">
      <formula>AND(S96&lt;&gt;0,R$17&lt;&gt;0)</formula>
    </cfRule>
    <cfRule type="expression" dxfId="1512" priority="1518">
      <formula>OR(S96=0,R$17=0)</formula>
    </cfRule>
  </conditionalFormatting>
  <conditionalFormatting sqref="S96">
    <cfRule type="expression" dxfId="1511" priority="1515" stopIfTrue="1">
      <formula>AND($H96="X",S89&lt;&gt;0)</formula>
    </cfRule>
  </conditionalFormatting>
  <conditionalFormatting sqref="R96">
    <cfRule type="cellIs" dxfId="1510" priority="1514" operator="equal">
      <formula>"X"</formula>
    </cfRule>
  </conditionalFormatting>
  <conditionalFormatting sqref="Z96">
    <cfRule type="expression" dxfId="1509" priority="1511">
      <formula>AND($H96="X",X$17&lt;&gt;0)</formula>
    </cfRule>
    <cfRule type="expression" dxfId="1508" priority="1512">
      <formula>AND(Y96&lt;&gt;0,X$17&lt;&gt;0)</formula>
    </cfRule>
    <cfRule type="expression" dxfId="1507" priority="1513">
      <formula>OR(Y96=0,X$17=0)</formula>
    </cfRule>
  </conditionalFormatting>
  <conditionalFormatting sqref="Y96">
    <cfRule type="expression" dxfId="1506" priority="1510" stopIfTrue="1">
      <formula>AND($H96="X",Y89&lt;&gt;0)</formula>
    </cfRule>
  </conditionalFormatting>
  <conditionalFormatting sqref="X96">
    <cfRule type="cellIs" dxfId="1505" priority="1509" operator="equal">
      <formula>"X"</formula>
    </cfRule>
  </conditionalFormatting>
  <conditionalFormatting sqref="AC96">
    <cfRule type="expression" dxfId="1504" priority="1506">
      <formula>AND($H96="X",AA$17&lt;&gt;0)</formula>
    </cfRule>
    <cfRule type="expression" dxfId="1503" priority="1507">
      <formula>AND(AB96&lt;&gt;0,AA$17&lt;&gt;0)</formula>
    </cfRule>
    <cfRule type="expression" dxfId="1502" priority="1508">
      <formula>OR(AB96=0,AA$17=0)</formula>
    </cfRule>
  </conditionalFormatting>
  <conditionalFormatting sqref="AB96">
    <cfRule type="expression" dxfId="1501" priority="1505" stopIfTrue="1">
      <formula>AND($H96="X",AB89&lt;&gt;0)</formula>
    </cfRule>
  </conditionalFormatting>
  <conditionalFormatting sqref="AA96">
    <cfRule type="cellIs" dxfId="1500" priority="1504" operator="equal">
      <formula>"X"</formula>
    </cfRule>
  </conditionalFormatting>
  <conditionalFormatting sqref="AF96">
    <cfRule type="expression" dxfId="1499" priority="1501">
      <formula>AND($H96="X",AD$17&lt;&gt;0)</formula>
    </cfRule>
    <cfRule type="expression" dxfId="1498" priority="1502">
      <formula>AND(AE96&lt;&gt;0,AD$17&lt;&gt;0)</formula>
    </cfRule>
    <cfRule type="expression" dxfId="1497" priority="1503">
      <formula>OR(AE96=0,AD$17=0)</formula>
    </cfRule>
  </conditionalFormatting>
  <conditionalFormatting sqref="AE96">
    <cfRule type="expression" dxfId="1496" priority="1500" stopIfTrue="1">
      <formula>AND($H96="X",AE89&lt;&gt;0)</formula>
    </cfRule>
  </conditionalFormatting>
  <conditionalFormatting sqref="AD96">
    <cfRule type="cellIs" dxfId="1495" priority="1499" operator="equal">
      <formula>"X"</formula>
    </cfRule>
  </conditionalFormatting>
  <conditionalFormatting sqref="AI96">
    <cfRule type="expression" dxfId="1494" priority="1496">
      <formula>AND($H96="X",AG$17&lt;&gt;0)</formula>
    </cfRule>
    <cfRule type="expression" dxfId="1493" priority="1497">
      <formula>AND(AH96&lt;&gt;0,AG$17&lt;&gt;0)</formula>
    </cfRule>
    <cfRule type="expression" dxfId="1492" priority="1498">
      <formula>OR(AH96=0,AG$17=0)</formula>
    </cfRule>
  </conditionalFormatting>
  <conditionalFormatting sqref="AH96">
    <cfRule type="expression" dxfId="1491" priority="1495" stopIfTrue="1">
      <formula>AND($H96="X",AH89&lt;&gt;0)</formula>
    </cfRule>
  </conditionalFormatting>
  <conditionalFormatting sqref="AG96">
    <cfRule type="cellIs" dxfId="1490" priority="1494" operator="equal">
      <formula>"X"</formula>
    </cfRule>
  </conditionalFormatting>
  <conditionalFormatting sqref="AL96">
    <cfRule type="expression" dxfId="1489" priority="1491">
      <formula>AND($H96="X",AJ$17&lt;&gt;0)</formula>
    </cfRule>
    <cfRule type="expression" dxfId="1488" priority="1492">
      <formula>AND(AK96&lt;&gt;0,AJ$17&lt;&gt;0)</formula>
    </cfRule>
    <cfRule type="expression" dxfId="1487" priority="1493">
      <formula>OR(AK96=0,AJ$17=0)</formula>
    </cfRule>
  </conditionalFormatting>
  <conditionalFormatting sqref="AK96">
    <cfRule type="expression" dxfId="1486" priority="1490" stopIfTrue="1">
      <formula>AND($H96="X",AK89&lt;&gt;0)</formula>
    </cfRule>
  </conditionalFormatting>
  <conditionalFormatting sqref="AJ96">
    <cfRule type="cellIs" dxfId="1485" priority="1489" operator="equal">
      <formula>"X"</formula>
    </cfRule>
  </conditionalFormatting>
  <conditionalFormatting sqref="K90">
    <cfRule type="expression" dxfId="1484" priority="1486">
      <formula>AND($H90="X",I$17&lt;&gt;0)</formula>
    </cfRule>
    <cfRule type="expression" dxfId="1483" priority="1487">
      <formula>AND(J90&lt;&gt;0,I$17&lt;&gt;0)</formula>
    </cfRule>
    <cfRule type="expression" dxfId="1482" priority="1488">
      <formula>OR(J90=0,I$17=0)</formula>
    </cfRule>
  </conditionalFormatting>
  <conditionalFormatting sqref="J90">
    <cfRule type="expression" dxfId="1481" priority="1485" stopIfTrue="1">
      <formula>AND($H90="X",J83&lt;&gt;0)</formula>
    </cfRule>
  </conditionalFormatting>
  <conditionalFormatting sqref="I90">
    <cfRule type="cellIs" dxfId="1480" priority="1484" operator="equal">
      <formula>"X"</formula>
    </cfRule>
  </conditionalFormatting>
  <conditionalFormatting sqref="N90">
    <cfRule type="expression" dxfId="1479" priority="1481">
      <formula>AND($H90="X",L$17&lt;&gt;0)</formula>
    </cfRule>
    <cfRule type="expression" dxfId="1478" priority="1482">
      <formula>AND(M90&lt;&gt;0,L$17&lt;&gt;0)</formula>
    </cfRule>
    <cfRule type="expression" dxfId="1477" priority="1483">
      <formula>OR(M90=0,L$17=0)</formula>
    </cfRule>
  </conditionalFormatting>
  <conditionalFormatting sqref="M90">
    <cfRule type="expression" dxfId="1476" priority="1480" stopIfTrue="1">
      <formula>AND($H90="X",M83&lt;&gt;0)</formula>
    </cfRule>
  </conditionalFormatting>
  <conditionalFormatting sqref="L90">
    <cfRule type="cellIs" dxfId="1475" priority="1479" operator="equal">
      <formula>"X"</formula>
    </cfRule>
  </conditionalFormatting>
  <conditionalFormatting sqref="Q90">
    <cfRule type="expression" dxfId="1474" priority="1476">
      <formula>AND($H90="X",O$17&lt;&gt;0)</formula>
    </cfRule>
    <cfRule type="expression" dxfId="1473" priority="1477">
      <formula>AND(P90&lt;&gt;0,O$17&lt;&gt;0)</formula>
    </cfRule>
    <cfRule type="expression" dxfId="1472" priority="1478">
      <formula>OR(P90=0,O$17=0)</formula>
    </cfRule>
  </conditionalFormatting>
  <conditionalFormatting sqref="P90">
    <cfRule type="expression" dxfId="1471" priority="1475" stopIfTrue="1">
      <formula>AND($H90="X",P83&lt;&gt;0)</formula>
    </cfRule>
  </conditionalFormatting>
  <conditionalFormatting sqref="O90">
    <cfRule type="cellIs" dxfId="1470" priority="1474" operator="equal">
      <formula>"X"</formula>
    </cfRule>
  </conditionalFormatting>
  <conditionalFormatting sqref="T90">
    <cfRule type="expression" dxfId="1469" priority="1471">
      <formula>AND($H90="X",R$17&lt;&gt;0)</formula>
    </cfRule>
    <cfRule type="expression" dxfId="1468" priority="1472">
      <formula>AND(S90&lt;&gt;0,R$17&lt;&gt;0)</formula>
    </cfRule>
    <cfRule type="expression" dxfId="1467" priority="1473">
      <formula>OR(S90=0,R$17=0)</formula>
    </cfRule>
  </conditionalFormatting>
  <conditionalFormatting sqref="S90">
    <cfRule type="expression" dxfId="1466" priority="1470" stopIfTrue="1">
      <formula>AND($H90="X",S83&lt;&gt;0)</formula>
    </cfRule>
  </conditionalFormatting>
  <conditionalFormatting sqref="R90">
    <cfRule type="cellIs" dxfId="1465" priority="1469" operator="equal">
      <formula>"X"</formula>
    </cfRule>
  </conditionalFormatting>
  <conditionalFormatting sqref="K91">
    <cfRule type="expression" dxfId="1464" priority="1466">
      <formula>AND($H91="X",I$17&lt;&gt;0)</formula>
    </cfRule>
    <cfRule type="expression" dxfId="1463" priority="1467">
      <formula>AND(J91&lt;&gt;0,I$17&lt;&gt;0)</formula>
    </cfRule>
    <cfRule type="expression" dxfId="1462" priority="1468">
      <formula>OR(J91=0,I$17=0)</formula>
    </cfRule>
  </conditionalFormatting>
  <conditionalFormatting sqref="J91">
    <cfRule type="expression" dxfId="1461" priority="1465" stopIfTrue="1">
      <formula>AND($H91="X",J84&lt;&gt;0)</formula>
    </cfRule>
  </conditionalFormatting>
  <conditionalFormatting sqref="I91">
    <cfRule type="cellIs" dxfId="1460" priority="1464" operator="equal">
      <formula>"X"</formula>
    </cfRule>
  </conditionalFormatting>
  <conditionalFormatting sqref="N91">
    <cfRule type="expression" dxfId="1459" priority="1461">
      <formula>AND($H91="X",L$17&lt;&gt;0)</formula>
    </cfRule>
    <cfRule type="expression" dxfId="1458" priority="1462">
      <formula>AND(M91&lt;&gt;0,L$17&lt;&gt;0)</formula>
    </cfRule>
    <cfRule type="expression" dxfId="1457" priority="1463">
      <formula>OR(M91=0,L$17=0)</formula>
    </cfRule>
  </conditionalFormatting>
  <conditionalFormatting sqref="M91">
    <cfRule type="expression" dxfId="1456" priority="1460" stopIfTrue="1">
      <formula>AND($H91="X",M84&lt;&gt;0)</formula>
    </cfRule>
  </conditionalFormatting>
  <conditionalFormatting sqref="L91">
    <cfRule type="cellIs" dxfId="1455" priority="1459" operator="equal">
      <formula>"X"</formula>
    </cfRule>
  </conditionalFormatting>
  <conditionalFormatting sqref="Q91">
    <cfRule type="expression" dxfId="1454" priority="1456">
      <formula>AND($H91="X",O$17&lt;&gt;0)</formula>
    </cfRule>
    <cfRule type="expression" dxfId="1453" priority="1457">
      <formula>AND(P91&lt;&gt;0,O$17&lt;&gt;0)</formula>
    </cfRule>
    <cfRule type="expression" dxfId="1452" priority="1458">
      <formula>OR(P91=0,O$17=0)</formula>
    </cfRule>
  </conditionalFormatting>
  <conditionalFormatting sqref="P91">
    <cfRule type="expression" dxfId="1451" priority="1455" stopIfTrue="1">
      <formula>AND($H91="X",P84&lt;&gt;0)</formula>
    </cfRule>
  </conditionalFormatting>
  <conditionalFormatting sqref="O91">
    <cfRule type="cellIs" dxfId="1450" priority="1454" operator="equal">
      <formula>"X"</formula>
    </cfRule>
  </conditionalFormatting>
  <conditionalFormatting sqref="T91">
    <cfRule type="expression" dxfId="1449" priority="1451">
      <formula>AND($H91="X",R$17&lt;&gt;0)</formula>
    </cfRule>
    <cfRule type="expression" dxfId="1448" priority="1452">
      <formula>AND(S91&lt;&gt;0,R$17&lt;&gt;0)</formula>
    </cfRule>
    <cfRule type="expression" dxfId="1447" priority="1453">
      <formula>OR(S91=0,R$17=0)</formula>
    </cfRule>
  </conditionalFormatting>
  <conditionalFormatting sqref="S91">
    <cfRule type="expression" dxfId="1446" priority="1450" stopIfTrue="1">
      <formula>AND($H91="X",S84&lt;&gt;0)</formula>
    </cfRule>
  </conditionalFormatting>
  <conditionalFormatting sqref="R91">
    <cfRule type="cellIs" dxfId="1445" priority="1449" operator="equal">
      <formula>"X"</formula>
    </cfRule>
  </conditionalFormatting>
  <conditionalFormatting sqref="K92">
    <cfRule type="expression" dxfId="1444" priority="1446">
      <formula>AND($H92="X",I$17&lt;&gt;0)</formula>
    </cfRule>
    <cfRule type="expression" dxfId="1443" priority="1447">
      <formula>AND(J92&lt;&gt;0,I$17&lt;&gt;0)</formula>
    </cfRule>
    <cfRule type="expression" dxfId="1442" priority="1448">
      <formula>OR(J92=0,I$17=0)</formula>
    </cfRule>
  </conditionalFormatting>
  <conditionalFormatting sqref="J92">
    <cfRule type="expression" dxfId="1441" priority="1445" stopIfTrue="1">
      <formula>AND($H92="X",J85&lt;&gt;0)</formula>
    </cfRule>
  </conditionalFormatting>
  <conditionalFormatting sqref="I92">
    <cfRule type="cellIs" dxfId="1440" priority="1444" operator="equal">
      <formula>"X"</formula>
    </cfRule>
  </conditionalFormatting>
  <conditionalFormatting sqref="N92">
    <cfRule type="expression" dxfId="1439" priority="1441">
      <formula>AND($H92="X",L$17&lt;&gt;0)</formula>
    </cfRule>
    <cfRule type="expression" dxfId="1438" priority="1442">
      <formula>AND(M92&lt;&gt;0,L$17&lt;&gt;0)</formula>
    </cfRule>
    <cfRule type="expression" dxfId="1437" priority="1443">
      <formula>OR(M92=0,L$17=0)</formula>
    </cfRule>
  </conditionalFormatting>
  <conditionalFormatting sqref="M92">
    <cfRule type="expression" dxfId="1436" priority="1440" stopIfTrue="1">
      <formula>AND($H92="X",M85&lt;&gt;0)</formula>
    </cfRule>
  </conditionalFormatting>
  <conditionalFormatting sqref="L92">
    <cfRule type="cellIs" dxfId="1435" priority="1439" operator="equal">
      <formula>"X"</formula>
    </cfRule>
  </conditionalFormatting>
  <conditionalFormatting sqref="Q92">
    <cfRule type="expression" dxfId="1434" priority="1436">
      <formula>AND($H92="X",O$17&lt;&gt;0)</formula>
    </cfRule>
    <cfRule type="expression" dxfId="1433" priority="1437">
      <formula>AND(P92&lt;&gt;0,O$17&lt;&gt;0)</formula>
    </cfRule>
    <cfRule type="expression" dxfId="1432" priority="1438">
      <formula>OR(P92=0,O$17=0)</formula>
    </cfRule>
  </conditionalFormatting>
  <conditionalFormatting sqref="P92">
    <cfRule type="expression" dxfId="1431" priority="1435" stopIfTrue="1">
      <formula>AND($H92="X",P85&lt;&gt;0)</formula>
    </cfRule>
  </conditionalFormatting>
  <conditionalFormatting sqref="O92">
    <cfRule type="cellIs" dxfId="1430" priority="1434" operator="equal">
      <formula>"X"</formula>
    </cfRule>
  </conditionalFormatting>
  <conditionalFormatting sqref="T92">
    <cfRule type="expression" dxfId="1429" priority="1431">
      <formula>AND($H92="X",R$17&lt;&gt;0)</formula>
    </cfRule>
    <cfRule type="expression" dxfId="1428" priority="1432">
      <formula>AND(S92&lt;&gt;0,R$17&lt;&gt;0)</formula>
    </cfRule>
    <cfRule type="expression" dxfId="1427" priority="1433">
      <formula>OR(S92=0,R$17=0)</formula>
    </cfRule>
  </conditionalFormatting>
  <conditionalFormatting sqref="S92">
    <cfRule type="expression" dxfId="1426" priority="1430" stopIfTrue="1">
      <formula>AND($H92="X",S85&lt;&gt;0)</formula>
    </cfRule>
  </conditionalFormatting>
  <conditionalFormatting sqref="R92">
    <cfRule type="cellIs" dxfId="1425" priority="1429" operator="equal">
      <formula>"X"</formula>
    </cfRule>
  </conditionalFormatting>
  <conditionalFormatting sqref="Z90">
    <cfRule type="expression" dxfId="1424" priority="1426">
      <formula>AND($H90="X",X$17&lt;&gt;0)</formula>
    </cfRule>
    <cfRule type="expression" dxfId="1423" priority="1427">
      <formula>AND(Y90&lt;&gt;0,X$17&lt;&gt;0)</formula>
    </cfRule>
    <cfRule type="expression" dxfId="1422" priority="1428">
      <formula>OR(Y90=0,X$17=0)</formula>
    </cfRule>
  </conditionalFormatting>
  <conditionalFormatting sqref="Y90">
    <cfRule type="expression" dxfId="1421" priority="1425" stopIfTrue="1">
      <formula>AND($H90="X",Y83&lt;&gt;0)</formula>
    </cfRule>
  </conditionalFormatting>
  <conditionalFormatting sqref="X90">
    <cfRule type="cellIs" dxfId="1420" priority="1424" operator="equal">
      <formula>"X"</formula>
    </cfRule>
  </conditionalFormatting>
  <conditionalFormatting sqref="K88">
    <cfRule type="expression" dxfId="1419" priority="1421">
      <formula>AND($H88="X",I$17&lt;&gt;0)</formula>
    </cfRule>
    <cfRule type="expression" dxfId="1418" priority="1422">
      <formula>AND(J88&lt;&gt;0,I$17&lt;&gt;0)</formula>
    </cfRule>
    <cfRule type="expression" dxfId="1417" priority="1423">
      <formula>OR(J88=0,I$17=0)</formula>
    </cfRule>
  </conditionalFormatting>
  <conditionalFormatting sqref="J88">
    <cfRule type="expression" dxfId="1416" priority="1420" stopIfTrue="1">
      <formula>AND($H88="X",J81&lt;&gt;0)</formula>
    </cfRule>
  </conditionalFormatting>
  <conditionalFormatting sqref="I88">
    <cfRule type="cellIs" dxfId="1415" priority="1419" operator="equal">
      <formula>"X"</formula>
    </cfRule>
  </conditionalFormatting>
  <conditionalFormatting sqref="N88">
    <cfRule type="expression" dxfId="1414" priority="1416">
      <formula>AND($H88="X",L$17&lt;&gt;0)</formula>
    </cfRule>
    <cfRule type="expression" dxfId="1413" priority="1417">
      <formula>AND(M88&lt;&gt;0,L$17&lt;&gt;0)</formula>
    </cfRule>
    <cfRule type="expression" dxfId="1412" priority="1418">
      <formula>OR(M88=0,L$17=0)</formula>
    </cfRule>
  </conditionalFormatting>
  <conditionalFormatting sqref="M88">
    <cfRule type="expression" dxfId="1411" priority="1415" stopIfTrue="1">
      <formula>AND($H88="X",M81&lt;&gt;0)</formula>
    </cfRule>
  </conditionalFormatting>
  <conditionalFormatting sqref="L88">
    <cfRule type="cellIs" dxfId="1410" priority="1414" operator="equal">
      <formula>"X"</formula>
    </cfRule>
  </conditionalFormatting>
  <conditionalFormatting sqref="Q88">
    <cfRule type="expression" dxfId="1409" priority="1411">
      <formula>AND($H88="X",O$17&lt;&gt;0)</formula>
    </cfRule>
    <cfRule type="expression" dxfId="1408" priority="1412">
      <formula>AND(P88&lt;&gt;0,O$17&lt;&gt;0)</formula>
    </cfRule>
    <cfRule type="expression" dxfId="1407" priority="1413">
      <formula>OR(P88=0,O$17=0)</formula>
    </cfRule>
  </conditionalFormatting>
  <conditionalFormatting sqref="P88">
    <cfRule type="expression" dxfId="1406" priority="1410" stopIfTrue="1">
      <formula>AND($H88="X",P81&lt;&gt;0)</formula>
    </cfRule>
  </conditionalFormatting>
  <conditionalFormatting sqref="O88">
    <cfRule type="cellIs" dxfId="1405" priority="1409" operator="equal">
      <formula>"X"</formula>
    </cfRule>
  </conditionalFormatting>
  <conditionalFormatting sqref="T88">
    <cfRule type="expression" dxfId="1404" priority="1406">
      <formula>AND($H88="X",R$17&lt;&gt;0)</formula>
    </cfRule>
    <cfRule type="expression" dxfId="1403" priority="1407">
      <formula>AND(S88&lt;&gt;0,R$17&lt;&gt;0)</formula>
    </cfRule>
    <cfRule type="expression" dxfId="1402" priority="1408">
      <formula>OR(S88=0,R$17=0)</formula>
    </cfRule>
  </conditionalFormatting>
  <conditionalFormatting sqref="S88">
    <cfRule type="expression" dxfId="1401" priority="1405" stopIfTrue="1">
      <formula>AND($H88="X",S81&lt;&gt;0)</formula>
    </cfRule>
  </conditionalFormatting>
  <conditionalFormatting sqref="R88">
    <cfRule type="cellIs" dxfId="1400" priority="1404" operator="equal">
      <formula>"X"</formula>
    </cfRule>
  </conditionalFormatting>
  <conditionalFormatting sqref="AI97">
    <cfRule type="expression" dxfId="1399" priority="1401">
      <formula>AND($H97="X",AG$17&lt;&gt;0)</formula>
    </cfRule>
    <cfRule type="expression" dxfId="1398" priority="1402">
      <formula>AND(AH97&lt;&gt;0,AG$17&lt;&gt;0)</formula>
    </cfRule>
    <cfRule type="expression" dxfId="1397" priority="1403">
      <formula>OR(AH97=0,AG$17=0)</formula>
    </cfRule>
  </conditionalFormatting>
  <conditionalFormatting sqref="AL97">
    <cfRule type="expression" dxfId="1396" priority="1398">
      <formula>AND($H97="X",AJ$17&lt;&gt;0)</formula>
    </cfRule>
    <cfRule type="expression" dxfId="1395" priority="1399">
      <formula>AND(AK97&lt;&gt;0,AJ$17&lt;&gt;0)</formula>
    </cfRule>
    <cfRule type="expression" dxfId="1394" priority="1400">
      <formula>OR(AK97=0,AJ$17=0)</formula>
    </cfRule>
  </conditionalFormatting>
  <conditionalFormatting sqref="AH97">
    <cfRule type="expression" dxfId="1393" priority="1397" stopIfTrue="1">
      <formula>AND($H97="X",AH90&lt;&gt;0)</formula>
    </cfRule>
  </conditionalFormatting>
  <conditionalFormatting sqref="AG97">
    <cfRule type="cellIs" dxfId="1392" priority="1396" operator="equal">
      <formula>"X"</formula>
    </cfRule>
  </conditionalFormatting>
  <conditionalFormatting sqref="AK97">
    <cfRule type="expression" dxfId="1391" priority="1395" stopIfTrue="1">
      <formula>AND($H97="X",AK90&lt;&gt;0)</formula>
    </cfRule>
  </conditionalFormatting>
  <conditionalFormatting sqref="AJ97">
    <cfRule type="cellIs" dxfId="1390" priority="1394" operator="equal">
      <formula>"X"</formula>
    </cfRule>
  </conditionalFormatting>
  <conditionalFormatting sqref="AO97">
    <cfRule type="expression" dxfId="1389" priority="1391">
      <formula>AND($H97="X",AM$17&lt;&gt;0)</formula>
    </cfRule>
    <cfRule type="expression" dxfId="1388" priority="1392">
      <formula>AND(AN97&lt;&gt;0,AM$17&lt;&gt;0)</formula>
    </cfRule>
    <cfRule type="expression" dxfId="1387" priority="1393">
      <formula>OR(AN97=0,AM$17=0)</formula>
    </cfRule>
  </conditionalFormatting>
  <conditionalFormatting sqref="AN97">
    <cfRule type="expression" dxfId="1386" priority="1390" stopIfTrue="1">
      <formula>AND($H97="X",AN90&lt;&gt;0)</formula>
    </cfRule>
  </conditionalFormatting>
  <conditionalFormatting sqref="AM97">
    <cfRule type="cellIs" dxfId="1385" priority="1389" operator="equal">
      <formula>"X"</formula>
    </cfRule>
  </conditionalFormatting>
  <conditionalFormatting sqref="K103">
    <cfRule type="expression" dxfId="1384" priority="1386">
      <formula>AND($H103="X",I$17&lt;&gt;0)</formula>
    </cfRule>
    <cfRule type="expression" dxfId="1383" priority="1387">
      <formula>AND(J103&lt;&gt;0,I$17&lt;&gt;0)</formula>
    </cfRule>
    <cfRule type="expression" dxfId="1382" priority="1388">
      <formula>OR(J103=0,I$17=0)</formula>
    </cfRule>
  </conditionalFormatting>
  <conditionalFormatting sqref="J103">
    <cfRule type="expression" dxfId="1381" priority="1385" stopIfTrue="1">
      <formula>AND($H103="X",J96&lt;&gt;0)</formula>
    </cfRule>
  </conditionalFormatting>
  <conditionalFormatting sqref="I103">
    <cfRule type="cellIs" dxfId="1380" priority="1384" operator="equal">
      <formula>"X"</formula>
    </cfRule>
  </conditionalFormatting>
  <conditionalFormatting sqref="N103">
    <cfRule type="expression" dxfId="1379" priority="1381">
      <formula>AND($H103="X",L$17&lt;&gt;0)</formula>
    </cfRule>
    <cfRule type="expression" dxfId="1378" priority="1382">
      <formula>AND(M103&lt;&gt;0,L$17&lt;&gt;0)</formula>
    </cfRule>
    <cfRule type="expression" dxfId="1377" priority="1383">
      <formula>OR(M103=0,L$17=0)</formula>
    </cfRule>
  </conditionalFormatting>
  <conditionalFormatting sqref="M103">
    <cfRule type="expression" dxfId="1376" priority="1380" stopIfTrue="1">
      <formula>AND($H103="X",M96&lt;&gt;0)</formula>
    </cfRule>
  </conditionalFormatting>
  <conditionalFormatting sqref="L103">
    <cfRule type="cellIs" dxfId="1375" priority="1379" operator="equal">
      <formula>"X"</formula>
    </cfRule>
  </conditionalFormatting>
  <conditionalFormatting sqref="Q103">
    <cfRule type="expression" dxfId="1374" priority="1376">
      <formula>AND($H103="X",O$17&lt;&gt;0)</formula>
    </cfRule>
    <cfRule type="expression" dxfId="1373" priority="1377">
      <formula>AND(P103&lt;&gt;0,O$17&lt;&gt;0)</formula>
    </cfRule>
    <cfRule type="expression" dxfId="1372" priority="1378">
      <formula>OR(P103=0,O$17=0)</formula>
    </cfRule>
  </conditionalFormatting>
  <conditionalFormatting sqref="P103">
    <cfRule type="expression" dxfId="1371" priority="1375" stopIfTrue="1">
      <formula>AND($H103="X",P96&lt;&gt;0)</formula>
    </cfRule>
  </conditionalFormatting>
  <conditionalFormatting sqref="O103">
    <cfRule type="cellIs" dxfId="1370" priority="1374" operator="equal">
      <formula>"X"</formula>
    </cfRule>
  </conditionalFormatting>
  <conditionalFormatting sqref="T103">
    <cfRule type="expression" dxfId="1369" priority="1371">
      <formula>AND($H103="X",R$17&lt;&gt;0)</formula>
    </cfRule>
    <cfRule type="expression" dxfId="1368" priority="1372">
      <formula>AND(S103&lt;&gt;0,R$17&lt;&gt;0)</formula>
    </cfRule>
    <cfRule type="expression" dxfId="1367" priority="1373">
      <formula>OR(S103=0,R$17=0)</formula>
    </cfRule>
  </conditionalFormatting>
  <conditionalFormatting sqref="S103">
    <cfRule type="expression" dxfId="1366" priority="1370" stopIfTrue="1">
      <formula>AND($H103="X",S96&lt;&gt;0)</formula>
    </cfRule>
  </conditionalFormatting>
  <conditionalFormatting sqref="R103">
    <cfRule type="cellIs" dxfId="1365" priority="1369" operator="equal">
      <formula>"X"</formula>
    </cfRule>
  </conditionalFormatting>
  <conditionalFormatting sqref="Z103">
    <cfRule type="expression" dxfId="1364" priority="1366">
      <formula>AND($H103="X",X$17&lt;&gt;0)</formula>
    </cfRule>
    <cfRule type="expression" dxfId="1363" priority="1367">
      <formula>AND(Y103&lt;&gt;0,X$17&lt;&gt;0)</formula>
    </cfRule>
    <cfRule type="expression" dxfId="1362" priority="1368">
      <formula>OR(Y103=0,X$17=0)</formula>
    </cfRule>
  </conditionalFormatting>
  <conditionalFormatting sqref="Y103">
    <cfRule type="expression" dxfId="1361" priority="1365" stopIfTrue="1">
      <formula>AND($H103="X",Y96&lt;&gt;0)</formula>
    </cfRule>
  </conditionalFormatting>
  <conditionalFormatting sqref="X103">
    <cfRule type="cellIs" dxfId="1360" priority="1364" operator="equal">
      <formula>"X"</formula>
    </cfRule>
  </conditionalFormatting>
  <conditionalFormatting sqref="AC103">
    <cfRule type="expression" dxfId="1359" priority="1361">
      <formula>AND($H103="X",AA$17&lt;&gt;0)</formula>
    </cfRule>
    <cfRule type="expression" dxfId="1358" priority="1362">
      <formula>AND(AB103&lt;&gt;0,AA$17&lt;&gt;0)</formula>
    </cfRule>
    <cfRule type="expression" dxfId="1357" priority="1363">
      <formula>OR(AB103=0,AA$17=0)</formula>
    </cfRule>
  </conditionalFormatting>
  <conditionalFormatting sqref="AB103">
    <cfRule type="expression" dxfId="1356" priority="1360" stopIfTrue="1">
      <formula>AND($H103="X",AB96&lt;&gt;0)</formula>
    </cfRule>
  </conditionalFormatting>
  <conditionalFormatting sqref="AA103">
    <cfRule type="cellIs" dxfId="1355" priority="1359" operator="equal">
      <formula>"X"</formula>
    </cfRule>
  </conditionalFormatting>
  <conditionalFormatting sqref="AF103">
    <cfRule type="expression" dxfId="1354" priority="1356">
      <formula>AND($H103="X",AD$17&lt;&gt;0)</formula>
    </cfRule>
    <cfRule type="expression" dxfId="1353" priority="1357">
      <formula>AND(AE103&lt;&gt;0,AD$17&lt;&gt;0)</formula>
    </cfRule>
    <cfRule type="expression" dxfId="1352" priority="1358">
      <formula>OR(AE103=0,AD$17=0)</formula>
    </cfRule>
  </conditionalFormatting>
  <conditionalFormatting sqref="AE103">
    <cfRule type="expression" dxfId="1351" priority="1355" stopIfTrue="1">
      <formula>AND($H103="X",AE96&lt;&gt;0)</formula>
    </cfRule>
  </conditionalFormatting>
  <conditionalFormatting sqref="AD103">
    <cfRule type="cellIs" dxfId="1350" priority="1354" operator="equal">
      <formula>"X"</formula>
    </cfRule>
  </conditionalFormatting>
  <conditionalFormatting sqref="AI103">
    <cfRule type="expression" dxfId="1349" priority="1351">
      <formula>AND($H103="X",AG$17&lt;&gt;0)</formula>
    </cfRule>
    <cfRule type="expression" dxfId="1348" priority="1352">
      <formula>AND(AH103&lt;&gt;0,AG$17&lt;&gt;0)</formula>
    </cfRule>
    <cfRule type="expression" dxfId="1347" priority="1353">
      <formula>OR(AH103=0,AG$17=0)</formula>
    </cfRule>
  </conditionalFormatting>
  <conditionalFormatting sqref="AH103">
    <cfRule type="expression" dxfId="1346" priority="1350" stopIfTrue="1">
      <formula>AND($H103="X",AH96&lt;&gt;0)</formula>
    </cfRule>
  </conditionalFormatting>
  <conditionalFormatting sqref="AG103">
    <cfRule type="cellIs" dxfId="1345" priority="1349" operator="equal">
      <formula>"X"</formula>
    </cfRule>
  </conditionalFormatting>
  <conditionalFormatting sqref="AL103">
    <cfRule type="expression" dxfId="1344" priority="1346">
      <formula>AND($H103="X",AJ$17&lt;&gt;0)</formula>
    </cfRule>
    <cfRule type="expression" dxfId="1343" priority="1347">
      <formula>AND(AK103&lt;&gt;0,AJ$17&lt;&gt;0)</formula>
    </cfRule>
    <cfRule type="expression" dxfId="1342" priority="1348">
      <formula>OR(AK103=0,AJ$17=0)</formula>
    </cfRule>
  </conditionalFormatting>
  <conditionalFormatting sqref="AK103">
    <cfRule type="expression" dxfId="1341" priority="1345" stopIfTrue="1">
      <formula>AND($H103="X",AK96&lt;&gt;0)</formula>
    </cfRule>
  </conditionalFormatting>
  <conditionalFormatting sqref="AJ103">
    <cfRule type="cellIs" dxfId="1340" priority="1344" operator="equal">
      <formula>"X"</formula>
    </cfRule>
  </conditionalFormatting>
  <conditionalFormatting sqref="K104">
    <cfRule type="expression" dxfId="1339" priority="1341">
      <formula>AND($H104="X",I$17&lt;&gt;0)</formula>
    </cfRule>
    <cfRule type="expression" dxfId="1338" priority="1342">
      <formula>AND(J104&lt;&gt;0,I$17&lt;&gt;0)</formula>
    </cfRule>
    <cfRule type="expression" dxfId="1337" priority="1343">
      <formula>OR(J104=0,I$17=0)</formula>
    </cfRule>
  </conditionalFormatting>
  <conditionalFormatting sqref="J104">
    <cfRule type="expression" dxfId="1336" priority="1340" stopIfTrue="1">
      <formula>AND($H104="X",J97&lt;&gt;0)</formula>
    </cfRule>
  </conditionalFormatting>
  <conditionalFormatting sqref="I104">
    <cfRule type="cellIs" dxfId="1335" priority="1339" operator="equal">
      <formula>"X"</formula>
    </cfRule>
  </conditionalFormatting>
  <conditionalFormatting sqref="N104">
    <cfRule type="expression" dxfId="1334" priority="1336">
      <formula>AND($H104="X",L$17&lt;&gt;0)</formula>
    </cfRule>
    <cfRule type="expression" dxfId="1333" priority="1337">
      <formula>AND(M104&lt;&gt;0,L$17&lt;&gt;0)</formula>
    </cfRule>
    <cfRule type="expression" dxfId="1332" priority="1338">
      <formula>OR(M104=0,L$17=0)</formula>
    </cfRule>
  </conditionalFormatting>
  <conditionalFormatting sqref="M104">
    <cfRule type="expression" dxfId="1331" priority="1335" stopIfTrue="1">
      <formula>AND($H104="X",M97&lt;&gt;0)</formula>
    </cfRule>
  </conditionalFormatting>
  <conditionalFormatting sqref="L104">
    <cfRule type="cellIs" dxfId="1330" priority="1334" operator="equal">
      <formula>"X"</formula>
    </cfRule>
  </conditionalFormatting>
  <conditionalFormatting sqref="Q104">
    <cfRule type="expression" dxfId="1329" priority="1331">
      <formula>AND($H104="X",O$17&lt;&gt;0)</formula>
    </cfRule>
    <cfRule type="expression" dxfId="1328" priority="1332">
      <formula>AND(P104&lt;&gt;0,O$17&lt;&gt;0)</formula>
    </cfRule>
    <cfRule type="expression" dxfId="1327" priority="1333">
      <formula>OR(P104=0,O$17=0)</formula>
    </cfRule>
  </conditionalFormatting>
  <conditionalFormatting sqref="P104">
    <cfRule type="expression" dxfId="1326" priority="1330" stopIfTrue="1">
      <formula>AND($H104="X",P97&lt;&gt;0)</formula>
    </cfRule>
  </conditionalFormatting>
  <conditionalFormatting sqref="O104">
    <cfRule type="cellIs" dxfId="1325" priority="1329" operator="equal">
      <formula>"X"</formula>
    </cfRule>
  </conditionalFormatting>
  <conditionalFormatting sqref="T104">
    <cfRule type="expression" dxfId="1324" priority="1326">
      <formula>AND($H104="X",R$17&lt;&gt;0)</formula>
    </cfRule>
    <cfRule type="expression" dxfId="1323" priority="1327">
      <formula>AND(S104&lt;&gt;0,R$17&lt;&gt;0)</formula>
    </cfRule>
    <cfRule type="expression" dxfId="1322" priority="1328">
      <formula>OR(S104=0,R$17=0)</formula>
    </cfRule>
  </conditionalFormatting>
  <conditionalFormatting sqref="S104">
    <cfRule type="expression" dxfId="1321" priority="1325" stopIfTrue="1">
      <formula>AND($H104="X",S97&lt;&gt;0)</formula>
    </cfRule>
  </conditionalFormatting>
  <conditionalFormatting sqref="R104">
    <cfRule type="cellIs" dxfId="1320" priority="1324" operator="equal">
      <formula>"X"</formula>
    </cfRule>
  </conditionalFormatting>
  <conditionalFormatting sqref="Z104">
    <cfRule type="expression" dxfId="1319" priority="1321">
      <formula>AND($H104="X",X$17&lt;&gt;0)</formula>
    </cfRule>
    <cfRule type="expression" dxfId="1318" priority="1322">
      <formula>AND(Y104&lt;&gt;0,X$17&lt;&gt;0)</formula>
    </cfRule>
    <cfRule type="expression" dxfId="1317" priority="1323">
      <formula>OR(Y104=0,X$17=0)</formula>
    </cfRule>
  </conditionalFormatting>
  <conditionalFormatting sqref="Y104">
    <cfRule type="expression" dxfId="1316" priority="1320" stopIfTrue="1">
      <formula>AND($H104="X",Y97&lt;&gt;0)</formula>
    </cfRule>
  </conditionalFormatting>
  <conditionalFormatting sqref="X104">
    <cfRule type="cellIs" dxfId="1315" priority="1319" operator="equal">
      <formula>"X"</formula>
    </cfRule>
  </conditionalFormatting>
  <conditionalFormatting sqref="AC104">
    <cfRule type="expression" dxfId="1314" priority="1316">
      <formula>AND($H104="X",AA$17&lt;&gt;0)</formula>
    </cfRule>
    <cfRule type="expression" dxfId="1313" priority="1317">
      <formula>AND(AB104&lt;&gt;0,AA$17&lt;&gt;0)</formula>
    </cfRule>
    <cfRule type="expression" dxfId="1312" priority="1318">
      <formula>OR(AB104=0,AA$17=0)</formula>
    </cfRule>
  </conditionalFormatting>
  <conditionalFormatting sqref="AB104">
    <cfRule type="expression" dxfId="1311" priority="1315" stopIfTrue="1">
      <formula>AND($H104="X",AB97&lt;&gt;0)</formula>
    </cfRule>
  </conditionalFormatting>
  <conditionalFormatting sqref="AA104">
    <cfRule type="cellIs" dxfId="1310" priority="1314" operator="equal">
      <formula>"X"</formula>
    </cfRule>
  </conditionalFormatting>
  <conditionalFormatting sqref="AF104">
    <cfRule type="expression" dxfId="1309" priority="1311">
      <formula>AND($H104="X",AD$17&lt;&gt;0)</formula>
    </cfRule>
    <cfRule type="expression" dxfId="1308" priority="1312">
      <formula>AND(AE104&lt;&gt;0,AD$17&lt;&gt;0)</formula>
    </cfRule>
    <cfRule type="expression" dxfId="1307" priority="1313">
      <formula>OR(AE104=0,AD$17=0)</formula>
    </cfRule>
  </conditionalFormatting>
  <conditionalFormatting sqref="AE104">
    <cfRule type="expression" dxfId="1306" priority="1310" stopIfTrue="1">
      <formula>AND($H104="X",AE97&lt;&gt;0)</formula>
    </cfRule>
  </conditionalFormatting>
  <conditionalFormatting sqref="AD104">
    <cfRule type="cellIs" dxfId="1305" priority="1309" operator="equal">
      <formula>"X"</formula>
    </cfRule>
  </conditionalFormatting>
  <conditionalFormatting sqref="AI104">
    <cfRule type="expression" dxfId="1304" priority="1306">
      <formula>AND($H104="X",AG$17&lt;&gt;0)</formula>
    </cfRule>
    <cfRule type="expression" dxfId="1303" priority="1307">
      <formula>AND(AH104&lt;&gt;0,AG$17&lt;&gt;0)</formula>
    </cfRule>
    <cfRule type="expression" dxfId="1302" priority="1308">
      <formula>OR(AH104=0,AG$17=0)</formula>
    </cfRule>
  </conditionalFormatting>
  <conditionalFormatting sqref="AH104">
    <cfRule type="expression" dxfId="1301" priority="1305" stopIfTrue="1">
      <formula>AND($H104="X",AH97&lt;&gt;0)</formula>
    </cfRule>
  </conditionalFormatting>
  <conditionalFormatting sqref="AG104">
    <cfRule type="cellIs" dxfId="1300" priority="1304" operator="equal">
      <formula>"X"</formula>
    </cfRule>
  </conditionalFormatting>
  <conditionalFormatting sqref="AL104">
    <cfRule type="expression" dxfId="1299" priority="1301">
      <formula>AND($H104="X",AJ$17&lt;&gt;0)</formula>
    </cfRule>
    <cfRule type="expression" dxfId="1298" priority="1302">
      <formula>AND(AK104&lt;&gt;0,AJ$17&lt;&gt;0)</formula>
    </cfRule>
    <cfRule type="expression" dxfId="1297" priority="1303">
      <formula>OR(AK104=0,AJ$17=0)</formula>
    </cfRule>
  </conditionalFormatting>
  <conditionalFormatting sqref="AK104">
    <cfRule type="expression" dxfId="1296" priority="1300" stopIfTrue="1">
      <formula>AND($H104="X",AK97&lt;&gt;0)</formula>
    </cfRule>
  </conditionalFormatting>
  <conditionalFormatting sqref="AJ104">
    <cfRule type="cellIs" dxfId="1295" priority="1299" operator="equal">
      <formula>"X"</formula>
    </cfRule>
  </conditionalFormatting>
  <conditionalFormatting sqref="K105">
    <cfRule type="expression" dxfId="1294" priority="1296">
      <formula>AND($H105="X",I$17&lt;&gt;0)</formula>
    </cfRule>
    <cfRule type="expression" dxfId="1293" priority="1297">
      <formula>AND(J105&lt;&gt;0,I$17&lt;&gt;0)</formula>
    </cfRule>
    <cfRule type="expression" dxfId="1292" priority="1298">
      <formula>OR(J105=0,I$17=0)</formula>
    </cfRule>
  </conditionalFormatting>
  <conditionalFormatting sqref="J105">
    <cfRule type="expression" dxfId="1291" priority="1295" stopIfTrue="1">
      <formula>AND($H105="X",J98&lt;&gt;0)</formula>
    </cfRule>
  </conditionalFormatting>
  <conditionalFormatting sqref="I105">
    <cfRule type="cellIs" dxfId="1290" priority="1294" operator="equal">
      <formula>"X"</formula>
    </cfRule>
  </conditionalFormatting>
  <conditionalFormatting sqref="N105">
    <cfRule type="expression" dxfId="1289" priority="1291">
      <formula>AND($H105="X",L$17&lt;&gt;0)</formula>
    </cfRule>
    <cfRule type="expression" dxfId="1288" priority="1292">
      <formula>AND(M105&lt;&gt;0,L$17&lt;&gt;0)</formula>
    </cfRule>
    <cfRule type="expression" dxfId="1287" priority="1293">
      <formula>OR(M105=0,L$17=0)</formula>
    </cfRule>
  </conditionalFormatting>
  <conditionalFormatting sqref="M105">
    <cfRule type="expression" dxfId="1286" priority="1290" stopIfTrue="1">
      <formula>AND($H105="X",M98&lt;&gt;0)</formula>
    </cfRule>
  </conditionalFormatting>
  <conditionalFormatting sqref="L105">
    <cfRule type="cellIs" dxfId="1285" priority="1289" operator="equal">
      <formula>"X"</formula>
    </cfRule>
  </conditionalFormatting>
  <conditionalFormatting sqref="Q105">
    <cfRule type="expression" dxfId="1284" priority="1286">
      <formula>AND($H105="X",O$17&lt;&gt;0)</formula>
    </cfRule>
    <cfRule type="expression" dxfId="1283" priority="1287">
      <formula>AND(P105&lt;&gt;0,O$17&lt;&gt;0)</formula>
    </cfRule>
    <cfRule type="expression" dxfId="1282" priority="1288">
      <formula>OR(P105=0,O$17=0)</formula>
    </cfRule>
  </conditionalFormatting>
  <conditionalFormatting sqref="P105">
    <cfRule type="expression" dxfId="1281" priority="1285" stopIfTrue="1">
      <formula>AND($H105="X",P98&lt;&gt;0)</formula>
    </cfRule>
  </conditionalFormatting>
  <conditionalFormatting sqref="O105">
    <cfRule type="cellIs" dxfId="1280" priority="1284" operator="equal">
      <formula>"X"</formula>
    </cfRule>
  </conditionalFormatting>
  <conditionalFormatting sqref="T105">
    <cfRule type="expression" dxfId="1279" priority="1281">
      <formula>AND($H105="X",R$17&lt;&gt;0)</formula>
    </cfRule>
    <cfRule type="expression" dxfId="1278" priority="1282">
      <formula>AND(S105&lt;&gt;0,R$17&lt;&gt;0)</formula>
    </cfRule>
    <cfRule type="expression" dxfId="1277" priority="1283">
      <formula>OR(S105=0,R$17=0)</formula>
    </cfRule>
  </conditionalFormatting>
  <conditionalFormatting sqref="S105">
    <cfRule type="expression" dxfId="1276" priority="1280" stopIfTrue="1">
      <formula>AND($H105="X",S98&lt;&gt;0)</formula>
    </cfRule>
  </conditionalFormatting>
  <conditionalFormatting sqref="R105">
    <cfRule type="cellIs" dxfId="1275" priority="1279" operator="equal">
      <formula>"X"</formula>
    </cfRule>
  </conditionalFormatting>
  <conditionalFormatting sqref="Z105">
    <cfRule type="expression" dxfId="1274" priority="1276">
      <formula>AND($H105="X",X$17&lt;&gt;0)</formula>
    </cfRule>
    <cfRule type="expression" dxfId="1273" priority="1277">
      <formula>AND(Y105&lt;&gt;0,X$17&lt;&gt;0)</formula>
    </cfRule>
    <cfRule type="expression" dxfId="1272" priority="1278">
      <formula>OR(Y105=0,X$17=0)</formula>
    </cfRule>
  </conditionalFormatting>
  <conditionalFormatting sqref="Y105">
    <cfRule type="expression" dxfId="1271" priority="1275" stopIfTrue="1">
      <formula>AND($H105="X",Y98&lt;&gt;0)</formula>
    </cfRule>
  </conditionalFormatting>
  <conditionalFormatting sqref="X105">
    <cfRule type="cellIs" dxfId="1270" priority="1274" operator="equal">
      <formula>"X"</formula>
    </cfRule>
  </conditionalFormatting>
  <conditionalFormatting sqref="AC105">
    <cfRule type="expression" dxfId="1269" priority="1271">
      <formula>AND($H105="X",AA$17&lt;&gt;0)</formula>
    </cfRule>
    <cfRule type="expression" dxfId="1268" priority="1272">
      <formula>AND(AB105&lt;&gt;0,AA$17&lt;&gt;0)</formula>
    </cfRule>
    <cfRule type="expression" dxfId="1267" priority="1273">
      <formula>OR(AB105=0,AA$17=0)</formula>
    </cfRule>
  </conditionalFormatting>
  <conditionalFormatting sqref="AB105">
    <cfRule type="expression" dxfId="1266" priority="1270" stopIfTrue="1">
      <formula>AND($H105="X",AB98&lt;&gt;0)</formula>
    </cfRule>
  </conditionalFormatting>
  <conditionalFormatting sqref="AA105">
    <cfRule type="cellIs" dxfId="1265" priority="1269" operator="equal">
      <formula>"X"</formula>
    </cfRule>
  </conditionalFormatting>
  <conditionalFormatting sqref="AF105">
    <cfRule type="expression" dxfId="1264" priority="1266">
      <formula>AND($H105="X",AD$17&lt;&gt;0)</formula>
    </cfRule>
    <cfRule type="expression" dxfId="1263" priority="1267">
      <formula>AND(AE105&lt;&gt;0,AD$17&lt;&gt;0)</formula>
    </cfRule>
    <cfRule type="expression" dxfId="1262" priority="1268">
      <formula>OR(AE105=0,AD$17=0)</formula>
    </cfRule>
  </conditionalFormatting>
  <conditionalFormatting sqref="AE105">
    <cfRule type="expression" dxfId="1261" priority="1265" stopIfTrue="1">
      <formula>AND($H105="X",AE98&lt;&gt;0)</formula>
    </cfRule>
  </conditionalFormatting>
  <conditionalFormatting sqref="AD105">
    <cfRule type="cellIs" dxfId="1260" priority="1264" operator="equal">
      <formula>"X"</formula>
    </cfRule>
  </conditionalFormatting>
  <conditionalFormatting sqref="AI105">
    <cfRule type="expression" dxfId="1259" priority="1261">
      <formula>AND($H105="X",AG$17&lt;&gt;0)</formula>
    </cfRule>
    <cfRule type="expression" dxfId="1258" priority="1262">
      <formula>AND(AH105&lt;&gt;0,AG$17&lt;&gt;0)</formula>
    </cfRule>
    <cfRule type="expression" dxfId="1257" priority="1263">
      <formula>OR(AH105=0,AG$17=0)</formula>
    </cfRule>
  </conditionalFormatting>
  <conditionalFormatting sqref="AH105">
    <cfRule type="expression" dxfId="1256" priority="1260" stopIfTrue="1">
      <formula>AND($H105="X",AH98&lt;&gt;0)</formula>
    </cfRule>
  </conditionalFormatting>
  <conditionalFormatting sqref="AG105">
    <cfRule type="cellIs" dxfId="1255" priority="1259" operator="equal">
      <formula>"X"</formula>
    </cfRule>
  </conditionalFormatting>
  <conditionalFormatting sqref="AL105">
    <cfRule type="expression" dxfId="1254" priority="1256">
      <formula>AND($H105="X",AJ$17&lt;&gt;0)</formula>
    </cfRule>
    <cfRule type="expression" dxfId="1253" priority="1257">
      <formula>AND(AK105&lt;&gt;0,AJ$17&lt;&gt;0)</formula>
    </cfRule>
    <cfRule type="expression" dxfId="1252" priority="1258">
      <formula>OR(AK105=0,AJ$17=0)</formula>
    </cfRule>
  </conditionalFormatting>
  <conditionalFormatting sqref="AK105">
    <cfRule type="expression" dxfId="1251" priority="1255" stopIfTrue="1">
      <formula>AND($H105="X",AK98&lt;&gt;0)</formula>
    </cfRule>
  </conditionalFormatting>
  <conditionalFormatting sqref="AJ105">
    <cfRule type="cellIs" dxfId="1250" priority="1254" operator="equal">
      <formula>"X"</formula>
    </cfRule>
  </conditionalFormatting>
  <conditionalFormatting sqref="K106">
    <cfRule type="expression" dxfId="1249" priority="1251">
      <formula>AND($H106="X",I$17&lt;&gt;0)</formula>
    </cfRule>
    <cfRule type="expression" dxfId="1248" priority="1252">
      <formula>AND(J106&lt;&gt;0,I$17&lt;&gt;0)</formula>
    </cfRule>
    <cfRule type="expression" dxfId="1247" priority="1253">
      <formula>OR(J106=0,I$17=0)</formula>
    </cfRule>
  </conditionalFormatting>
  <conditionalFormatting sqref="J106">
    <cfRule type="expression" dxfId="1246" priority="1250" stopIfTrue="1">
      <formula>AND($H106="X",J99&lt;&gt;0)</formula>
    </cfRule>
  </conditionalFormatting>
  <conditionalFormatting sqref="I106">
    <cfRule type="cellIs" dxfId="1245" priority="1249" operator="equal">
      <formula>"X"</formula>
    </cfRule>
  </conditionalFormatting>
  <conditionalFormatting sqref="N106">
    <cfRule type="expression" dxfId="1244" priority="1246">
      <formula>AND($H106="X",L$17&lt;&gt;0)</formula>
    </cfRule>
    <cfRule type="expression" dxfId="1243" priority="1247">
      <formula>AND(M106&lt;&gt;0,L$17&lt;&gt;0)</formula>
    </cfRule>
    <cfRule type="expression" dxfId="1242" priority="1248">
      <formula>OR(M106=0,L$17=0)</formula>
    </cfRule>
  </conditionalFormatting>
  <conditionalFormatting sqref="M106">
    <cfRule type="expression" dxfId="1241" priority="1245" stopIfTrue="1">
      <formula>AND($H106="X",M99&lt;&gt;0)</formula>
    </cfRule>
  </conditionalFormatting>
  <conditionalFormatting sqref="L106">
    <cfRule type="cellIs" dxfId="1240" priority="1244" operator="equal">
      <formula>"X"</formula>
    </cfRule>
  </conditionalFormatting>
  <conditionalFormatting sqref="Q106">
    <cfRule type="expression" dxfId="1239" priority="1241">
      <formula>AND($H106="X",O$17&lt;&gt;0)</formula>
    </cfRule>
    <cfRule type="expression" dxfId="1238" priority="1242">
      <formula>AND(P106&lt;&gt;0,O$17&lt;&gt;0)</formula>
    </cfRule>
    <cfRule type="expression" dxfId="1237" priority="1243">
      <formula>OR(P106=0,O$17=0)</formula>
    </cfRule>
  </conditionalFormatting>
  <conditionalFormatting sqref="P106">
    <cfRule type="expression" dxfId="1236" priority="1240" stopIfTrue="1">
      <formula>AND($H106="X",P99&lt;&gt;0)</formula>
    </cfRule>
  </conditionalFormatting>
  <conditionalFormatting sqref="O106">
    <cfRule type="cellIs" dxfId="1235" priority="1239" operator="equal">
      <formula>"X"</formula>
    </cfRule>
  </conditionalFormatting>
  <conditionalFormatting sqref="T106">
    <cfRule type="expression" dxfId="1234" priority="1236">
      <formula>AND($H106="X",R$17&lt;&gt;0)</formula>
    </cfRule>
    <cfRule type="expression" dxfId="1233" priority="1237">
      <formula>AND(S106&lt;&gt;0,R$17&lt;&gt;0)</formula>
    </cfRule>
    <cfRule type="expression" dxfId="1232" priority="1238">
      <formula>OR(S106=0,R$17=0)</formula>
    </cfRule>
  </conditionalFormatting>
  <conditionalFormatting sqref="S106">
    <cfRule type="expression" dxfId="1231" priority="1235" stopIfTrue="1">
      <formula>AND($H106="X",S99&lt;&gt;0)</formula>
    </cfRule>
  </conditionalFormatting>
  <conditionalFormatting sqref="R106">
    <cfRule type="cellIs" dxfId="1230" priority="1234" operator="equal">
      <formula>"X"</formula>
    </cfRule>
  </conditionalFormatting>
  <conditionalFormatting sqref="Z106">
    <cfRule type="expression" dxfId="1229" priority="1231">
      <formula>AND($H106="X",X$17&lt;&gt;0)</formula>
    </cfRule>
    <cfRule type="expression" dxfId="1228" priority="1232">
      <formula>AND(Y106&lt;&gt;0,X$17&lt;&gt;0)</formula>
    </cfRule>
    <cfRule type="expression" dxfId="1227" priority="1233">
      <formula>OR(Y106=0,X$17=0)</formula>
    </cfRule>
  </conditionalFormatting>
  <conditionalFormatting sqref="Y106">
    <cfRule type="expression" dxfId="1226" priority="1230" stopIfTrue="1">
      <formula>AND($H106="X",Y99&lt;&gt;0)</formula>
    </cfRule>
  </conditionalFormatting>
  <conditionalFormatting sqref="X106">
    <cfRule type="cellIs" dxfId="1225" priority="1229" operator="equal">
      <formula>"X"</formula>
    </cfRule>
  </conditionalFormatting>
  <conditionalFormatting sqref="AC106">
    <cfRule type="expression" dxfId="1224" priority="1226">
      <formula>AND($H106="X",AA$17&lt;&gt;0)</formula>
    </cfRule>
    <cfRule type="expression" dxfId="1223" priority="1227">
      <formula>AND(AB106&lt;&gt;0,AA$17&lt;&gt;0)</formula>
    </cfRule>
    <cfRule type="expression" dxfId="1222" priority="1228">
      <formula>OR(AB106=0,AA$17=0)</formula>
    </cfRule>
  </conditionalFormatting>
  <conditionalFormatting sqref="AB106">
    <cfRule type="expression" dxfId="1221" priority="1225" stopIfTrue="1">
      <formula>AND($H106="X",AB99&lt;&gt;0)</formula>
    </cfRule>
  </conditionalFormatting>
  <conditionalFormatting sqref="AA106">
    <cfRule type="cellIs" dxfId="1220" priority="1224" operator="equal">
      <formula>"X"</formula>
    </cfRule>
  </conditionalFormatting>
  <conditionalFormatting sqref="AF106">
    <cfRule type="expression" dxfId="1219" priority="1221">
      <formula>AND($H106="X",AD$17&lt;&gt;0)</formula>
    </cfRule>
    <cfRule type="expression" dxfId="1218" priority="1222">
      <formula>AND(AE106&lt;&gt;0,AD$17&lt;&gt;0)</formula>
    </cfRule>
    <cfRule type="expression" dxfId="1217" priority="1223">
      <formula>OR(AE106=0,AD$17=0)</formula>
    </cfRule>
  </conditionalFormatting>
  <conditionalFormatting sqref="AE106">
    <cfRule type="expression" dxfId="1216" priority="1220" stopIfTrue="1">
      <formula>AND($H106="X",AE99&lt;&gt;0)</formula>
    </cfRule>
  </conditionalFormatting>
  <conditionalFormatting sqref="AD106">
    <cfRule type="cellIs" dxfId="1215" priority="1219" operator="equal">
      <formula>"X"</formula>
    </cfRule>
  </conditionalFormatting>
  <conditionalFormatting sqref="AI106">
    <cfRule type="expression" dxfId="1214" priority="1216">
      <formula>AND($H106="X",AG$17&lt;&gt;0)</formula>
    </cfRule>
    <cfRule type="expression" dxfId="1213" priority="1217">
      <formula>AND(AH106&lt;&gt;0,AG$17&lt;&gt;0)</formula>
    </cfRule>
    <cfRule type="expression" dxfId="1212" priority="1218">
      <formula>OR(AH106=0,AG$17=0)</formula>
    </cfRule>
  </conditionalFormatting>
  <conditionalFormatting sqref="AH106">
    <cfRule type="expression" dxfId="1211" priority="1215" stopIfTrue="1">
      <formula>AND($H106="X",AH99&lt;&gt;0)</formula>
    </cfRule>
  </conditionalFormatting>
  <conditionalFormatting sqref="AG106">
    <cfRule type="cellIs" dxfId="1210" priority="1214" operator="equal">
      <formula>"X"</formula>
    </cfRule>
  </conditionalFormatting>
  <conditionalFormatting sqref="AL106">
    <cfRule type="expression" dxfId="1209" priority="1211">
      <formula>AND($H106="X",AJ$17&lt;&gt;0)</formula>
    </cfRule>
    <cfRule type="expression" dxfId="1208" priority="1212">
      <formula>AND(AK106&lt;&gt;0,AJ$17&lt;&gt;0)</formula>
    </cfRule>
    <cfRule type="expression" dxfId="1207" priority="1213">
      <formula>OR(AK106=0,AJ$17=0)</formula>
    </cfRule>
  </conditionalFormatting>
  <conditionalFormatting sqref="AK106">
    <cfRule type="expression" dxfId="1206" priority="1210" stopIfTrue="1">
      <formula>AND($H106="X",AK99&lt;&gt;0)</formula>
    </cfRule>
  </conditionalFormatting>
  <conditionalFormatting sqref="AJ106">
    <cfRule type="cellIs" dxfId="1205" priority="1209" operator="equal">
      <formula>"X"</formula>
    </cfRule>
  </conditionalFormatting>
  <conditionalFormatting sqref="K107">
    <cfRule type="expression" dxfId="1204" priority="1206">
      <formula>AND($H107="X",I$17&lt;&gt;0)</formula>
    </cfRule>
    <cfRule type="expression" dxfId="1203" priority="1207">
      <formula>AND(J107&lt;&gt;0,I$17&lt;&gt;0)</formula>
    </cfRule>
    <cfRule type="expression" dxfId="1202" priority="1208">
      <formula>OR(J107=0,I$17=0)</formula>
    </cfRule>
  </conditionalFormatting>
  <conditionalFormatting sqref="J107">
    <cfRule type="expression" dxfId="1201" priority="1205" stopIfTrue="1">
      <formula>AND($H107="X",J100&lt;&gt;0)</formula>
    </cfRule>
  </conditionalFormatting>
  <conditionalFormatting sqref="I107">
    <cfRule type="cellIs" dxfId="1200" priority="1204" operator="equal">
      <formula>"X"</formula>
    </cfRule>
  </conditionalFormatting>
  <conditionalFormatting sqref="N107">
    <cfRule type="expression" dxfId="1199" priority="1201">
      <formula>AND($H107="X",L$17&lt;&gt;0)</formula>
    </cfRule>
    <cfRule type="expression" dxfId="1198" priority="1202">
      <formula>AND(M107&lt;&gt;0,L$17&lt;&gt;0)</formula>
    </cfRule>
    <cfRule type="expression" dxfId="1197" priority="1203">
      <formula>OR(M107=0,L$17=0)</formula>
    </cfRule>
  </conditionalFormatting>
  <conditionalFormatting sqref="M107">
    <cfRule type="expression" dxfId="1196" priority="1200" stopIfTrue="1">
      <formula>AND($H107="X",M100&lt;&gt;0)</formula>
    </cfRule>
  </conditionalFormatting>
  <conditionalFormatting sqref="L107">
    <cfRule type="cellIs" dxfId="1195" priority="1199" operator="equal">
      <formula>"X"</formula>
    </cfRule>
  </conditionalFormatting>
  <conditionalFormatting sqref="Q107">
    <cfRule type="expression" dxfId="1194" priority="1196">
      <formula>AND($H107="X",O$17&lt;&gt;0)</formula>
    </cfRule>
    <cfRule type="expression" dxfId="1193" priority="1197">
      <formula>AND(P107&lt;&gt;0,O$17&lt;&gt;0)</formula>
    </cfRule>
    <cfRule type="expression" dxfId="1192" priority="1198">
      <formula>OR(P107=0,O$17=0)</formula>
    </cfRule>
  </conditionalFormatting>
  <conditionalFormatting sqref="P107">
    <cfRule type="expression" dxfId="1191" priority="1195" stopIfTrue="1">
      <formula>AND($H107="X",P100&lt;&gt;0)</formula>
    </cfRule>
  </conditionalFormatting>
  <conditionalFormatting sqref="O107">
    <cfRule type="cellIs" dxfId="1190" priority="1194" operator="equal">
      <formula>"X"</formula>
    </cfRule>
  </conditionalFormatting>
  <conditionalFormatting sqref="T107">
    <cfRule type="expression" dxfId="1189" priority="1191">
      <formula>AND($H107="X",R$17&lt;&gt;0)</formula>
    </cfRule>
    <cfRule type="expression" dxfId="1188" priority="1192">
      <formula>AND(S107&lt;&gt;0,R$17&lt;&gt;0)</formula>
    </cfRule>
    <cfRule type="expression" dxfId="1187" priority="1193">
      <formula>OR(S107=0,R$17=0)</formula>
    </cfRule>
  </conditionalFormatting>
  <conditionalFormatting sqref="S107">
    <cfRule type="expression" dxfId="1186" priority="1190" stopIfTrue="1">
      <formula>AND($H107="X",S100&lt;&gt;0)</formula>
    </cfRule>
  </conditionalFormatting>
  <conditionalFormatting sqref="R107">
    <cfRule type="cellIs" dxfId="1185" priority="1189" operator="equal">
      <formula>"X"</formula>
    </cfRule>
  </conditionalFormatting>
  <conditionalFormatting sqref="Z107">
    <cfRule type="expression" dxfId="1184" priority="1186">
      <formula>AND($H107="X",X$17&lt;&gt;0)</formula>
    </cfRule>
    <cfRule type="expression" dxfId="1183" priority="1187">
      <formula>AND(Y107&lt;&gt;0,X$17&lt;&gt;0)</formula>
    </cfRule>
    <cfRule type="expression" dxfId="1182" priority="1188">
      <formula>OR(Y107=0,X$17=0)</formula>
    </cfRule>
  </conditionalFormatting>
  <conditionalFormatting sqref="Y107">
    <cfRule type="expression" dxfId="1181" priority="1185" stopIfTrue="1">
      <formula>AND($H107="X",Y100&lt;&gt;0)</formula>
    </cfRule>
  </conditionalFormatting>
  <conditionalFormatting sqref="X107">
    <cfRule type="cellIs" dxfId="1180" priority="1184" operator="equal">
      <formula>"X"</formula>
    </cfRule>
  </conditionalFormatting>
  <conditionalFormatting sqref="AC107">
    <cfRule type="expression" dxfId="1179" priority="1181">
      <formula>AND($H107="X",AA$17&lt;&gt;0)</formula>
    </cfRule>
    <cfRule type="expression" dxfId="1178" priority="1182">
      <formula>AND(AB107&lt;&gt;0,AA$17&lt;&gt;0)</formula>
    </cfRule>
    <cfRule type="expression" dxfId="1177" priority="1183">
      <formula>OR(AB107=0,AA$17=0)</formula>
    </cfRule>
  </conditionalFormatting>
  <conditionalFormatting sqref="AB107">
    <cfRule type="expression" dxfId="1176" priority="1180" stopIfTrue="1">
      <formula>AND($H107="X",AB100&lt;&gt;0)</formula>
    </cfRule>
  </conditionalFormatting>
  <conditionalFormatting sqref="AA107">
    <cfRule type="cellIs" dxfId="1175" priority="1179" operator="equal">
      <formula>"X"</formula>
    </cfRule>
  </conditionalFormatting>
  <conditionalFormatting sqref="AF107">
    <cfRule type="expression" dxfId="1174" priority="1176">
      <formula>AND($H107="X",AD$17&lt;&gt;0)</formula>
    </cfRule>
    <cfRule type="expression" dxfId="1173" priority="1177">
      <formula>AND(AE107&lt;&gt;0,AD$17&lt;&gt;0)</formula>
    </cfRule>
    <cfRule type="expression" dxfId="1172" priority="1178">
      <formula>OR(AE107=0,AD$17=0)</formula>
    </cfRule>
  </conditionalFormatting>
  <conditionalFormatting sqref="AE107">
    <cfRule type="expression" dxfId="1171" priority="1175" stopIfTrue="1">
      <formula>AND($H107="X",AE100&lt;&gt;0)</formula>
    </cfRule>
  </conditionalFormatting>
  <conditionalFormatting sqref="AD107">
    <cfRule type="cellIs" dxfId="1170" priority="1174" operator="equal">
      <formula>"X"</formula>
    </cfRule>
  </conditionalFormatting>
  <conditionalFormatting sqref="AI107">
    <cfRule type="expression" dxfId="1169" priority="1171">
      <formula>AND($H107="X",AG$17&lt;&gt;0)</formula>
    </cfRule>
    <cfRule type="expression" dxfId="1168" priority="1172">
      <formula>AND(AH107&lt;&gt;0,AG$17&lt;&gt;0)</formula>
    </cfRule>
    <cfRule type="expression" dxfId="1167" priority="1173">
      <formula>OR(AH107=0,AG$17=0)</formula>
    </cfRule>
  </conditionalFormatting>
  <conditionalFormatting sqref="AH107">
    <cfRule type="expression" dxfId="1166" priority="1170" stopIfTrue="1">
      <formula>AND($H107="X",AH100&lt;&gt;0)</formula>
    </cfRule>
  </conditionalFormatting>
  <conditionalFormatting sqref="AG107">
    <cfRule type="cellIs" dxfId="1165" priority="1169" operator="equal">
      <formula>"X"</formula>
    </cfRule>
  </conditionalFormatting>
  <conditionalFormatting sqref="AL107">
    <cfRule type="expression" dxfId="1164" priority="1166">
      <formula>AND($H107="X",AJ$17&lt;&gt;0)</formula>
    </cfRule>
    <cfRule type="expression" dxfId="1163" priority="1167">
      <formula>AND(AK107&lt;&gt;0,AJ$17&lt;&gt;0)</formula>
    </cfRule>
    <cfRule type="expression" dxfId="1162" priority="1168">
      <formula>OR(AK107=0,AJ$17=0)</formula>
    </cfRule>
  </conditionalFormatting>
  <conditionalFormatting sqref="AK107">
    <cfRule type="expression" dxfId="1161" priority="1165" stopIfTrue="1">
      <formula>AND($H107="X",AK100&lt;&gt;0)</formula>
    </cfRule>
  </conditionalFormatting>
  <conditionalFormatting sqref="AJ107">
    <cfRule type="cellIs" dxfId="1160" priority="1164" operator="equal">
      <formula>"X"</formula>
    </cfRule>
  </conditionalFormatting>
  <conditionalFormatting sqref="K108">
    <cfRule type="expression" dxfId="1159" priority="1161">
      <formula>AND($H108="X",I$17&lt;&gt;0)</formula>
    </cfRule>
    <cfRule type="expression" dxfId="1158" priority="1162">
      <formula>AND(J108&lt;&gt;0,I$17&lt;&gt;0)</formula>
    </cfRule>
    <cfRule type="expression" dxfId="1157" priority="1163">
      <formula>OR(J108=0,I$17=0)</formula>
    </cfRule>
  </conditionalFormatting>
  <conditionalFormatting sqref="J108">
    <cfRule type="expression" dxfId="1156" priority="1160" stopIfTrue="1">
      <formula>AND($H108="X",J101&lt;&gt;0)</formula>
    </cfRule>
  </conditionalFormatting>
  <conditionalFormatting sqref="I108">
    <cfRule type="cellIs" dxfId="1155" priority="1159" operator="equal">
      <formula>"X"</formula>
    </cfRule>
  </conditionalFormatting>
  <conditionalFormatting sqref="N108">
    <cfRule type="expression" dxfId="1154" priority="1156">
      <formula>AND($H108="X",L$17&lt;&gt;0)</formula>
    </cfRule>
    <cfRule type="expression" dxfId="1153" priority="1157">
      <formula>AND(M108&lt;&gt;0,L$17&lt;&gt;0)</formula>
    </cfRule>
    <cfRule type="expression" dxfId="1152" priority="1158">
      <formula>OR(M108=0,L$17=0)</formula>
    </cfRule>
  </conditionalFormatting>
  <conditionalFormatting sqref="M108">
    <cfRule type="expression" dxfId="1151" priority="1155" stopIfTrue="1">
      <formula>AND($H108="X",M101&lt;&gt;0)</formula>
    </cfRule>
  </conditionalFormatting>
  <conditionalFormatting sqref="L108">
    <cfRule type="cellIs" dxfId="1150" priority="1154" operator="equal">
      <formula>"X"</formula>
    </cfRule>
  </conditionalFormatting>
  <conditionalFormatting sqref="Q108">
    <cfRule type="expression" dxfId="1149" priority="1151">
      <formula>AND($H108="X",O$17&lt;&gt;0)</formula>
    </cfRule>
    <cfRule type="expression" dxfId="1148" priority="1152">
      <formula>AND(P108&lt;&gt;0,O$17&lt;&gt;0)</formula>
    </cfRule>
    <cfRule type="expression" dxfId="1147" priority="1153">
      <formula>OR(P108=0,O$17=0)</formula>
    </cfRule>
  </conditionalFormatting>
  <conditionalFormatting sqref="P108">
    <cfRule type="expression" dxfId="1146" priority="1150" stopIfTrue="1">
      <formula>AND($H108="X",P101&lt;&gt;0)</formula>
    </cfRule>
  </conditionalFormatting>
  <conditionalFormatting sqref="O108">
    <cfRule type="cellIs" dxfId="1145" priority="1149" operator="equal">
      <formula>"X"</formula>
    </cfRule>
  </conditionalFormatting>
  <conditionalFormatting sqref="T108">
    <cfRule type="expression" dxfId="1144" priority="1146">
      <formula>AND($H108="X",R$17&lt;&gt;0)</formula>
    </cfRule>
    <cfRule type="expression" dxfId="1143" priority="1147">
      <formula>AND(S108&lt;&gt;0,R$17&lt;&gt;0)</formula>
    </cfRule>
    <cfRule type="expression" dxfId="1142" priority="1148">
      <formula>OR(S108=0,R$17=0)</formula>
    </cfRule>
  </conditionalFormatting>
  <conditionalFormatting sqref="S108">
    <cfRule type="expression" dxfId="1141" priority="1145" stopIfTrue="1">
      <formula>AND($H108="X",S101&lt;&gt;0)</formula>
    </cfRule>
  </conditionalFormatting>
  <conditionalFormatting sqref="R108">
    <cfRule type="cellIs" dxfId="1140" priority="1144" operator="equal">
      <formula>"X"</formula>
    </cfRule>
  </conditionalFormatting>
  <conditionalFormatting sqref="Z108">
    <cfRule type="expression" dxfId="1139" priority="1141">
      <formula>AND($H108="X",X$17&lt;&gt;0)</formula>
    </cfRule>
    <cfRule type="expression" dxfId="1138" priority="1142">
      <formula>AND(Y108&lt;&gt;0,X$17&lt;&gt;0)</formula>
    </cfRule>
    <cfRule type="expression" dxfId="1137" priority="1143">
      <formula>OR(Y108=0,X$17=0)</formula>
    </cfRule>
  </conditionalFormatting>
  <conditionalFormatting sqref="Y108">
    <cfRule type="expression" dxfId="1136" priority="1140" stopIfTrue="1">
      <formula>AND($H108="X",Y101&lt;&gt;0)</formula>
    </cfRule>
  </conditionalFormatting>
  <conditionalFormatting sqref="X108">
    <cfRule type="cellIs" dxfId="1135" priority="1139" operator="equal">
      <formula>"X"</formula>
    </cfRule>
  </conditionalFormatting>
  <conditionalFormatting sqref="AC108">
    <cfRule type="expression" dxfId="1134" priority="1136">
      <formula>AND($H108="X",AA$17&lt;&gt;0)</formula>
    </cfRule>
    <cfRule type="expression" dxfId="1133" priority="1137">
      <formula>AND(AB108&lt;&gt;0,AA$17&lt;&gt;0)</formula>
    </cfRule>
    <cfRule type="expression" dxfId="1132" priority="1138">
      <formula>OR(AB108=0,AA$17=0)</formula>
    </cfRule>
  </conditionalFormatting>
  <conditionalFormatting sqref="AB108">
    <cfRule type="expression" dxfId="1131" priority="1135" stopIfTrue="1">
      <formula>AND($H108="X",AB101&lt;&gt;0)</formula>
    </cfRule>
  </conditionalFormatting>
  <conditionalFormatting sqref="AA108">
    <cfRule type="cellIs" dxfId="1130" priority="1134" operator="equal">
      <formula>"X"</formula>
    </cfRule>
  </conditionalFormatting>
  <conditionalFormatting sqref="AF108">
    <cfRule type="expression" dxfId="1129" priority="1131">
      <formula>AND($H108="X",AD$17&lt;&gt;0)</formula>
    </cfRule>
    <cfRule type="expression" dxfId="1128" priority="1132">
      <formula>AND(AE108&lt;&gt;0,AD$17&lt;&gt;0)</formula>
    </cfRule>
    <cfRule type="expression" dxfId="1127" priority="1133">
      <formula>OR(AE108=0,AD$17=0)</formula>
    </cfRule>
  </conditionalFormatting>
  <conditionalFormatting sqref="AE108">
    <cfRule type="expression" dxfId="1126" priority="1130" stopIfTrue="1">
      <formula>AND($H108="X",AE101&lt;&gt;0)</formula>
    </cfRule>
  </conditionalFormatting>
  <conditionalFormatting sqref="AD108">
    <cfRule type="cellIs" dxfId="1125" priority="1129" operator="equal">
      <formula>"X"</formula>
    </cfRule>
  </conditionalFormatting>
  <conditionalFormatting sqref="AI108">
    <cfRule type="expression" dxfId="1124" priority="1126">
      <formula>AND($H108="X",AG$17&lt;&gt;0)</formula>
    </cfRule>
    <cfRule type="expression" dxfId="1123" priority="1127">
      <formula>AND(AH108&lt;&gt;0,AG$17&lt;&gt;0)</formula>
    </cfRule>
    <cfRule type="expression" dxfId="1122" priority="1128">
      <formula>OR(AH108=0,AG$17=0)</formula>
    </cfRule>
  </conditionalFormatting>
  <conditionalFormatting sqref="AH108">
    <cfRule type="expression" dxfId="1121" priority="1125" stopIfTrue="1">
      <formula>AND($H108="X",AH101&lt;&gt;0)</formula>
    </cfRule>
  </conditionalFormatting>
  <conditionalFormatting sqref="AG108">
    <cfRule type="cellIs" dxfId="1120" priority="1124" operator="equal">
      <formula>"X"</formula>
    </cfRule>
  </conditionalFormatting>
  <conditionalFormatting sqref="AL108">
    <cfRule type="expression" dxfId="1119" priority="1121">
      <formula>AND($H108="X",AJ$17&lt;&gt;0)</formula>
    </cfRule>
    <cfRule type="expression" dxfId="1118" priority="1122">
      <formula>AND(AK108&lt;&gt;0,AJ$17&lt;&gt;0)</formula>
    </cfRule>
    <cfRule type="expression" dxfId="1117" priority="1123">
      <formula>OR(AK108=0,AJ$17=0)</formula>
    </cfRule>
  </conditionalFormatting>
  <conditionalFormatting sqref="AK108">
    <cfRule type="expression" dxfId="1116" priority="1120" stopIfTrue="1">
      <formula>AND($H108="X",AK101&lt;&gt;0)</formula>
    </cfRule>
  </conditionalFormatting>
  <conditionalFormatting sqref="AJ108">
    <cfRule type="cellIs" dxfId="1115" priority="1119" operator="equal">
      <formula>"X"</formula>
    </cfRule>
  </conditionalFormatting>
  <conditionalFormatting sqref="K109">
    <cfRule type="expression" dxfId="1114" priority="1116">
      <formula>AND($H109="X",I$17&lt;&gt;0)</formula>
    </cfRule>
    <cfRule type="expression" dxfId="1113" priority="1117">
      <formula>AND(J109&lt;&gt;0,I$17&lt;&gt;0)</formula>
    </cfRule>
    <cfRule type="expression" dxfId="1112" priority="1118">
      <formula>OR(J109=0,I$17=0)</formula>
    </cfRule>
  </conditionalFormatting>
  <conditionalFormatting sqref="J109">
    <cfRule type="expression" dxfId="1111" priority="1115" stopIfTrue="1">
      <formula>AND($H109="X",J102&lt;&gt;0)</formula>
    </cfRule>
  </conditionalFormatting>
  <conditionalFormatting sqref="I109">
    <cfRule type="cellIs" dxfId="1110" priority="1114" operator="equal">
      <formula>"X"</formula>
    </cfRule>
  </conditionalFormatting>
  <conditionalFormatting sqref="N109">
    <cfRule type="expression" dxfId="1109" priority="1111">
      <formula>AND($H109="X",L$17&lt;&gt;0)</formula>
    </cfRule>
    <cfRule type="expression" dxfId="1108" priority="1112">
      <formula>AND(M109&lt;&gt;0,L$17&lt;&gt;0)</formula>
    </cfRule>
    <cfRule type="expression" dxfId="1107" priority="1113">
      <formula>OR(M109=0,L$17=0)</formula>
    </cfRule>
  </conditionalFormatting>
  <conditionalFormatting sqref="M109">
    <cfRule type="expression" dxfId="1106" priority="1110" stopIfTrue="1">
      <formula>AND($H109="X",M102&lt;&gt;0)</formula>
    </cfRule>
  </conditionalFormatting>
  <conditionalFormatting sqref="L109">
    <cfRule type="cellIs" dxfId="1105" priority="1109" operator="equal">
      <formula>"X"</formula>
    </cfRule>
  </conditionalFormatting>
  <conditionalFormatting sqref="Q109">
    <cfRule type="expression" dxfId="1104" priority="1106">
      <formula>AND($H109="X",O$17&lt;&gt;0)</formula>
    </cfRule>
    <cfRule type="expression" dxfId="1103" priority="1107">
      <formula>AND(P109&lt;&gt;0,O$17&lt;&gt;0)</formula>
    </cfRule>
    <cfRule type="expression" dxfId="1102" priority="1108">
      <formula>OR(P109=0,O$17=0)</formula>
    </cfRule>
  </conditionalFormatting>
  <conditionalFormatting sqref="P109">
    <cfRule type="expression" dxfId="1101" priority="1105" stopIfTrue="1">
      <formula>AND($H109="X",P102&lt;&gt;0)</formula>
    </cfRule>
  </conditionalFormatting>
  <conditionalFormatting sqref="O109">
    <cfRule type="cellIs" dxfId="1100" priority="1104" operator="equal">
      <formula>"X"</formula>
    </cfRule>
  </conditionalFormatting>
  <conditionalFormatting sqref="T109">
    <cfRule type="expression" dxfId="1099" priority="1101">
      <formula>AND($H109="X",R$17&lt;&gt;0)</formula>
    </cfRule>
    <cfRule type="expression" dxfId="1098" priority="1102">
      <formula>AND(S109&lt;&gt;0,R$17&lt;&gt;0)</formula>
    </cfRule>
    <cfRule type="expression" dxfId="1097" priority="1103">
      <formula>OR(S109=0,R$17=0)</formula>
    </cfRule>
  </conditionalFormatting>
  <conditionalFormatting sqref="S109">
    <cfRule type="expression" dxfId="1096" priority="1100" stopIfTrue="1">
      <formula>AND($H109="X",S102&lt;&gt;0)</formula>
    </cfRule>
  </conditionalFormatting>
  <conditionalFormatting sqref="R109">
    <cfRule type="cellIs" dxfId="1095" priority="1099" operator="equal">
      <formula>"X"</formula>
    </cfRule>
  </conditionalFormatting>
  <conditionalFormatting sqref="Z109">
    <cfRule type="expression" dxfId="1094" priority="1096">
      <formula>AND($H109="X",X$17&lt;&gt;0)</formula>
    </cfRule>
    <cfRule type="expression" dxfId="1093" priority="1097">
      <formula>AND(Y109&lt;&gt;0,X$17&lt;&gt;0)</formula>
    </cfRule>
    <cfRule type="expression" dxfId="1092" priority="1098">
      <formula>OR(Y109=0,X$17=0)</formula>
    </cfRule>
  </conditionalFormatting>
  <conditionalFormatting sqref="Y109">
    <cfRule type="expression" dxfId="1091" priority="1095" stopIfTrue="1">
      <formula>AND($H109="X",Y102&lt;&gt;0)</formula>
    </cfRule>
  </conditionalFormatting>
  <conditionalFormatting sqref="X109">
    <cfRule type="cellIs" dxfId="1090" priority="1094" operator="equal">
      <formula>"X"</formula>
    </cfRule>
  </conditionalFormatting>
  <conditionalFormatting sqref="AC109">
    <cfRule type="expression" dxfId="1089" priority="1091">
      <formula>AND($H109="X",AA$17&lt;&gt;0)</formula>
    </cfRule>
    <cfRule type="expression" dxfId="1088" priority="1092">
      <formula>AND(AB109&lt;&gt;0,AA$17&lt;&gt;0)</formula>
    </cfRule>
    <cfRule type="expression" dxfId="1087" priority="1093">
      <formula>OR(AB109=0,AA$17=0)</formula>
    </cfRule>
  </conditionalFormatting>
  <conditionalFormatting sqref="AB109">
    <cfRule type="expression" dxfId="1086" priority="1090" stopIfTrue="1">
      <formula>AND($H109="X",AB102&lt;&gt;0)</formula>
    </cfRule>
  </conditionalFormatting>
  <conditionalFormatting sqref="AA109">
    <cfRule type="cellIs" dxfId="1085" priority="1089" operator="equal">
      <formula>"X"</formula>
    </cfRule>
  </conditionalFormatting>
  <conditionalFormatting sqref="AF109">
    <cfRule type="expression" dxfId="1084" priority="1086">
      <formula>AND($H109="X",AD$17&lt;&gt;0)</formula>
    </cfRule>
    <cfRule type="expression" dxfId="1083" priority="1087">
      <formula>AND(AE109&lt;&gt;0,AD$17&lt;&gt;0)</formula>
    </cfRule>
    <cfRule type="expression" dxfId="1082" priority="1088">
      <formula>OR(AE109=0,AD$17=0)</formula>
    </cfRule>
  </conditionalFormatting>
  <conditionalFormatting sqref="AE109">
    <cfRule type="expression" dxfId="1081" priority="1085" stopIfTrue="1">
      <formula>AND($H109="X",AE102&lt;&gt;0)</formula>
    </cfRule>
  </conditionalFormatting>
  <conditionalFormatting sqref="AD109">
    <cfRule type="cellIs" dxfId="1080" priority="1084" operator="equal">
      <formula>"X"</formula>
    </cfRule>
  </conditionalFormatting>
  <conditionalFormatting sqref="AI109">
    <cfRule type="expression" dxfId="1079" priority="1081">
      <formula>AND($H109="X",AG$17&lt;&gt;0)</formula>
    </cfRule>
    <cfRule type="expression" dxfId="1078" priority="1082">
      <formula>AND(AH109&lt;&gt;0,AG$17&lt;&gt;0)</formula>
    </cfRule>
    <cfRule type="expression" dxfId="1077" priority="1083">
      <formula>OR(AH109=0,AG$17=0)</formula>
    </cfRule>
  </conditionalFormatting>
  <conditionalFormatting sqref="AH109">
    <cfRule type="expression" dxfId="1076" priority="1080" stopIfTrue="1">
      <formula>AND($H109="X",AH102&lt;&gt;0)</formula>
    </cfRule>
  </conditionalFormatting>
  <conditionalFormatting sqref="AG109">
    <cfRule type="cellIs" dxfId="1075" priority="1079" operator="equal">
      <formula>"X"</formula>
    </cfRule>
  </conditionalFormatting>
  <conditionalFormatting sqref="AL109">
    <cfRule type="expression" dxfId="1074" priority="1076">
      <formula>AND($H109="X",AJ$17&lt;&gt;0)</formula>
    </cfRule>
    <cfRule type="expression" dxfId="1073" priority="1077">
      <formula>AND(AK109&lt;&gt;0,AJ$17&lt;&gt;0)</formula>
    </cfRule>
    <cfRule type="expression" dxfId="1072" priority="1078">
      <formula>OR(AK109=0,AJ$17=0)</formula>
    </cfRule>
  </conditionalFormatting>
  <conditionalFormatting sqref="AK109">
    <cfRule type="expression" dxfId="1071" priority="1075" stopIfTrue="1">
      <formula>AND($H109="X",AK102&lt;&gt;0)</formula>
    </cfRule>
  </conditionalFormatting>
  <conditionalFormatting sqref="AJ109">
    <cfRule type="cellIs" dxfId="1070" priority="1074" operator="equal">
      <formula>"X"</formula>
    </cfRule>
  </conditionalFormatting>
  <conditionalFormatting sqref="K110">
    <cfRule type="expression" dxfId="1069" priority="1071">
      <formula>AND($H110="X",I$17&lt;&gt;0)</formula>
    </cfRule>
    <cfRule type="expression" dxfId="1068" priority="1072">
      <formula>AND(J110&lt;&gt;0,I$17&lt;&gt;0)</formula>
    </cfRule>
    <cfRule type="expression" dxfId="1067" priority="1073">
      <formula>OR(J110=0,I$17=0)</formula>
    </cfRule>
  </conditionalFormatting>
  <conditionalFormatting sqref="J110">
    <cfRule type="expression" dxfId="1066" priority="1070" stopIfTrue="1">
      <formula>AND($H110="X",J103&lt;&gt;0)</formula>
    </cfRule>
  </conditionalFormatting>
  <conditionalFormatting sqref="I110">
    <cfRule type="cellIs" dxfId="1065" priority="1069" operator="equal">
      <formula>"X"</formula>
    </cfRule>
  </conditionalFormatting>
  <conditionalFormatting sqref="N110">
    <cfRule type="expression" dxfId="1064" priority="1066">
      <formula>AND($H110="X",L$17&lt;&gt;0)</formula>
    </cfRule>
    <cfRule type="expression" dxfId="1063" priority="1067">
      <formula>AND(M110&lt;&gt;0,L$17&lt;&gt;0)</formula>
    </cfRule>
    <cfRule type="expression" dxfId="1062" priority="1068">
      <formula>OR(M110=0,L$17=0)</formula>
    </cfRule>
  </conditionalFormatting>
  <conditionalFormatting sqref="M110">
    <cfRule type="expression" dxfId="1061" priority="1065" stopIfTrue="1">
      <formula>AND($H110="X",M103&lt;&gt;0)</formula>
    </cfRule>
  </conditionalFormatting>
  <conditionalFormatting sqref="L110">
    <cfRule type="cellIs" dxfId="1060" priority="1064" operator="equal">
      <formula>"X"</formula>
    </cfRule>
  </conditionalFormatting>
  <conditionalFormatting sqref="Q110">
    <cfRule type="expression" dxfId="1059" priority="1061">
      <formula>AND($H110="X",O$17&lt;&gt;0)</formula>
    </cfRule>
    <cfRule type="expression" dxfId="1058" priority="1062">
      <formula>AND(P110&lt;&gt;0,O$17&lt;&gt;0)</formula>
    </cfRule>
    <cfRule type="expression" dxfId="1057" priority="1063">
      <formula>OR(P110=0,O$17=0)</formula>
    </cfRule>
  </conditionalFormatting>
  <conditionalFormatting sqref="P110">
    <cfRule type="expression" dxfId="1056" priority="1060" stopIfTrue="1">
      <formula>AND($H110="X",P103&lt;&gt;0)</formula>
    </cfRule>
  </conditionalFormatting>
  <conditionalFormatting sqref="O110">
    <cfRule type="cellIs" dxfId="1055" priority="1059" operator="equal">
      <formula>"X"</formula>
    </cfRule>
  </conditionalFormatting>
  <conditionalFormatting sqref="T110">
    <cfRule type="expression" dxfId="1054" priority="1056">
      <formula>AND($H110="X",R$17&lt;&gt;0)</formula>
    </cfRule>
    <cfRule type="expression" dxfId="1053" priority="1057">
      <formula>AND(S110&lt;&gt;0,R$17&lt;&gt;0)</formula>
    </cfRule>
    <cfRule type="expression" dxfId="1052" priority="1058">
      <formula>OR(S110=0,R$17=0)</formula>
    </cfRule>
  </conditionalFormatting>
  <conditionalFormatting sqref="S110">
    <cfRule type="expression" dxfId="1051" priority="1055" stopIfTrue="1">
      <formula>AND($H110="X",S103&lt;&gt;0)</formula>
    </cfRule>
  </conditionalFormatting>
  <conditionalFormatting sqref="R110">
    <cfRule type="cellIs" dxfId="1050" priority="1054" operator="equal">
      <formula>"X"</formula>
    </cfRule>
  </conditionalFormatting>
  <conditionalFormatting sqref="Z110">
    <cfRule type="expression" dxfId="1049" priority="1051">
      <formula>AND($H110="X",X$17&lt;&gt;0)</formula>
    </cfRule>
    <cfRule type="expression" dxfId="1048" priority="1052">
      <formula>AND(Y110&lt;&gt;0,X$17&lt;&gt;0)</formula>
    </cfRule>
    <cfRule type="expression" dxfId="1047" priority="1053">
      <formula>OR(Y110=0,X$17=0)</formula>
    </cfRule>
  </conditionalFormatting>
  <conditionalFormatting sqref="Y110">
    <cfRule type="expression" dxfId="1046" priority="1050" stopIfTrue="1">
      <formula>AND($H110="X",Y103&lt;&gt;0)</formula>
    </cfRule>
  </conditionalFormatting>
  <conditionalFormatting sqref="X110">
    <cfRule type="cellIs" dxfId="1045" priority="1049" operator="equal">
      <formula>"X"</formula>
    </cfRule>
  </conditionalFormatting>
  <conditionalFormatting sqref="AC110">
    <cfRule type="expression" dxfId="1044" priority="1046">
      <formula>AND($H110="X",AA$17&lt;&gt;0)</formula>
    </cfRule>
    <cfRule type="expression" dxfId="1043" priority="1047">
      <formula>AND(AB110&lt;&gt;0,AA$17&lt;&gt;0)</formula>
    </cfRule>
    <cfRule type="expression" dxfId="1042" priority="1048">
      <formula>OR(AB110=0,AA$17=0)</formula>
    </cfRule>
  </conditionalFormatting>
  <conditionalFormatting sqref="AB110">
    <cfRule type="expression" dxfId="1041" priority="1045" stopIfTrue="1">
      <formula>AND($H110="X",AB103&lt;&gt;0)</formula>
    </cfRule>
  </conditionalFormatting>
  <conditionalFormatting sqref="AA110">
    <cfRule type="cellIs" dxfId="1040" priority="1044" operator="equal">
      <formula>"X"</formula>
    </cfRule>
  </conditionalFormatting>
  <conditionalFormatting sqref="AF110">
    <cfRule type="expression" dxfId="1039" priority="1041">
      <formula>AND($H110="X",AD$17&lt;&gt;0)</formula>
    </cfRule>
    <cfRule type="expression" dxfId="1038" priority="1042">
      <formula>AND(AE110&lt;&gt;0,AD$17&lt;&gt;0)</formula>
    </cfRule>
    <cfRule type="expression" dxfId="1037" priority="1043">
      <formula>OR(AE110=0,AD$17=0)</formula>
    </cfRule>
  </conditionalFormatting>
  <conditionalFormatting sqref="AE110">
    <cfRule type="expression" dxfId="1036" priority="1040" stopIfTrue="1">
      <formula>AND($H110="X",AE103&lt;&gt;0)</formula>
    </cfRule>
  </conditionalFormatting>
  <conditionalFormatting sqref="AD110">
    <cfRule type="cellIs" dxfId="1035" priority="1039" operator="equal">
      <formula>"X"</formula>
    </cfRule>
  </conditionalFormatting>
  <conditionalFormatting sqref="AI110">
    <cfRule type="expression" dxfId="1034" priority="1036">
      <formula>AND($H110="X",AG$17&lt;&gt;0)</formula>
    </cfRule>
    <cfRule type="expression" dxfId="1033" priority="1037">
      <formula>AND(AH110&lt;&gt;0,AG$17&lt;&gt;0)</formula>
    </cfRule>
    <cfRule type="expression" dxfId="1032" priority="1038">
      <formula>OR(AH110=0,AG$17=0)</formula>
    </cfRule>
  </conditionalFormatting>
  <conditionalFormatting sqref="AH110">
    <cfRule type="expression" dxfId="1031" priority="1035" stopIfTrue="1">
      <formula>AND($H110="X",AH103&lt;&gt;0)</formula>
    </cfRule>
  </conditionalFormatting>
  <conditionalFormatting sqref="AG110">
    <cfRule type="cellIs" dxfId="1030" priority="1034" operator="equal">
      <formula>"X"</formula>
    </cfRule>
  </conditionalFormatting>
  <conditionalFormatting sqref="AL110">
    <cfRule type="expression" dxfId="1029" priority="1031">
      <formula>AND($H110="X",AJ$17&lt;&gt;0)</formula>
    </cfRule>
    <cfRule type="expression" dxfId="1028" priority="1032">
      <formula>AND(AK110&lt;&gt;0,AJ$17&lt;&gt;0)</formula>
    </cfRule>
    <cfRule type="expression" dxfId="1027" priority="1033">
      <formula>OR(AK110=0,AJ$17=0)</formula>
    </cfRule>
  </conditionalFormatting>
  <conditionalFormatting sqref="AK110">
    <cfRule type="expression" dxfId="1026" priority="1030" stopIfTrue="1">
      <formula>AND($H110="X",AK103&lt;&gt;0)</formula>
    </cfRule>
  </conditionalFormatting>
  <conditionalFormatting sqref="AJ110">
    <cfRule type="cellIs" dxfId="1025" priority="1029" operator="equal">
      <formula>"X"</formula>
    </cfRule>
  </conditionalFormatting>
  <conditionalFormatting sqref="K111">
    <cfRule type="expression" dxfId="1024" priority="1026">
      <formula>AND($H111="X",I$17&lt;&gt;0)</formula>
    </cfRule>
    <cfRule type="expression" dxfId="1023" priority="1027">
      <formula>AND(J111&lt;&gt;0,I$17&lt;&gt;0)</formula>
    </cfRule>
    <cfRule type="expression" dxfId="1022" priority="1028">
      <formula>OR(J111=0,I$17=0)</formula>
    </cfRule>
  </conditionalFormatting>
  <conditionalFormatting sqref="J111">
    <cfRule type="expression" dxfId="1021" priority="1025" stopIfTrue="1">
      <formula>AND($H111="X",J104&lt;&gt;0)</formula>
    </cfRule>
  </conditionalFormatting>
  <conditionalFormatting sqref="I111">
    <cfRule type="cellIs" dxfId="1020" priority="1024" operator="equal">
      <formula>"X"</formula>
    </cfRule>
  </conditionalFormatting>
  <conditionalFormatting sqref="N111">
    <cfRule type="expression" dxfId="1019" priority="1021">
      <formula>AND($H111="X",L$17&lt;&gt;0)</formula>
    </cfRule>
    <cfRule type="expression" dxfId="1018" priority="1022">
      <formula>AND(M111&lt;&gt;0,L$17&lt;&gt;0)</formula>
    </cfRule>
    <cfRule type="expression" dxfId="1017" priority="1023">
      <formula>OR(M111=0,L$17=0)</formula>
    </cfRule>
  </conditionalFormatting>
  <conditionalFormatting sqref="M111">
    <cfRule type="expression" dxfId="1016" priority="1020" stopIfTrue="1">
      <formula>AND($H111="X",M104&lt;&gt;0)</formula>
    </cfRule>
  </conditionalFormatting>
  <conditionalFormatting sqref="L111">
    <cfRule type="cellIs" dxfId="1015" priority="1019" operator="equal">
      <formula>"X"</formula>
    </cfRule>
  </conditionalFormatting>
  <conditionalFormatting sqref="Q111">
    <cfRule type="expression" dxfId="1014" priority="1016">
      <formula>AND($H111="X",O$17&lt;&gt;0)</formula>
    </cfRule>
    <cfRule type="expression" dxfId="1013" priority="1017">
      <formula>AND(P111&lt;&gt;0,O$17&lt;&gt;0)</formula>
    </cfRule>
    <cfRule type="expression" dxfId="1012" priority="1018">
      <formula>OR(P111=0,O$17=0)</formula>
    </cfRule>
  </conditionalFormatting>
  <conditionalFormatting sqref="P111">
    <cfRule type="expression" dxfId="1011" priority="1015" stopIfTrue="1">
      <formula>AND($H111="X",P104&lt;&gt;0)</formula>
    </cfRule>
  </conditionalFormatting>
  <conditionalFormatting sqref="O111">
    <cfRule type="cellIs" dxfId="1010" priority="1014" operator="equal">
      <formula>"X"</formula>
    </cfRule>
  </conditionalFormatting>
  <conditionalFormatting sqref="T111">
    <cfRule type="expression" dxfId="1009" priority="1011">
      <formula>AND($H111="X",R$17&lt;&gt;0)</formula>
    </cfRule>
    <cfRule type="expression" dxfId="1008" priority="1012">
      <formula>AND(S111&lt;&gt;0,R$17&lt;&gt;0)</formula>
    </cfRule>
    <cfRule type="expression" dxfId="1007" priority="1013">
      <formula>OR(S111=0,R$17=0)</formula>
    </cfRule>
  </conditionalFormatting>
  <conditionalFormatting sqref="S111">
    <cfRule type="expression" dxfId="1006" priority="1010" stopIfTrue="1">
      <formula>AND($H111="X",S104&lt;&gt;0)</formula>
    </cfRule>
  </conditionalFormatting>
  <conditionalFormatting sqref="R111">
    <cfRule type="cellIs" dxfId="1005" priority="1009" operator="equal">
      <formula>"X"</formula>
    </cfRule>
  </conditionalFormatting>
  <conditionalFormatting sqref="Z111">
    <cfRule type="expression" dxfId="1004" priority="1006">
      <formula>AND($H111="X",X$17&lt;&gt;0)</formula>
    </cfRule>
    <cfRule type="expression" dxfId="1003" priority="1007">
      <formula>AND(Y111&lt;&gt;0,X$17&lt;&gt;0)</formula>
    </cfRule>
    <cfRule type="expression" dxfId="1002" priority="1008">
      <formula>OR(Y111=0,X$17=0)</formula>
    </cfRule>
  </conditionalFormatting>
  <conditionalFormatting sqref="Y111">
    <cfRule type="expression" dxfId="1001" priority="1005" stopIfTrue="1">
      <formula>AND($H111="X",Y104&lt;&gt;0)</formula>
    </cfRule>
  </conditionalFormatting>
  <conditionalFormatting sqref="X111">
    <cfRule type="cellIs" dxfId="1000" priority="1004" operator="equal">
      <formula>"X"</formula>
    </cfRule>
  </conditionalFormatting>
  <conditionalFormatting sqref="AC111">
    <cfRule type="expression" dxfId="999" priority="1001">
      <formula>AND($H111="X",AA$17&lt;&gt;0)</formula>
    </cfRule>
    <cfRule type="expression" dxfId="998" priority="1002">
      <formula>AND(AB111&lt;&gt;0,AA$17&lt;&gt;0)</formula>
    </cfRule>
    <cfRule type="expression" dxfId="997" priority="1003">
      <formula>OR(AB111=0,AA$17=0)</formula>
    </cfRule>
  </conditionalFormatting>
  <conditionalFormatting sqref="AB111">
    <cfRule type="expression" dxfId="996" priority="1000" stopIfTrue="1">
      <formula>AND($H111="X",AB104&lt;&gt;0)</formula>
    </cfRule>
  </conditionalFormatting>
  <conditionalFormatting sqref="AA111">
    <cfRule type="cellIs" dxfId="995" priority="999" operator="equal">
      <formula>"X"</formula>
    </cfRule>
  </conditionalFormatting>
  <conditionalFormatting sqref="AF111">
    <cfRule type="expression" dxfId="994" priority="996">
      <formula>AND($H111="X",AD$17&lt;&gt;0)</formula>
    </cfRule>
    <cfRule type="expression" dxfId="993" priority="997">
      <formula>AND(AE111&lt;&gt;0,AD$17&lt;&gt;0)</formula>
    </cfRule>
    <cfRule type="expression" dxfId="992" priority="998">
      <formula>OR(AE111=0,AD$17=0)</formula>
    </cfRule>
  </conditionalFormatting>
  <conditionalFormatting sqref="AE111">
    <cfRule type="expression" dxfId="991" priority="995" stopIfTrue="1">
      <formula>AND($H111="X",AE104&lt;&gt;0)</formula>
    </cfRule>
  </conditionalFormatting>
  <conditionalFormatting sqref="AD111">
    <cfRule type="cellIs" dxfId="990" priority="994" operator="equal">
      <formula>"X"</formula>
    </cfRule>
  </conditionalFormatting>
  <conditionalFormatting sqref="AI111">
    <cfRule type="expression" dxfId="989" priority="991">
      <formula>AND($H111="X",AG$17&lt;&gt;0)</formula>
    </cfRule>
    <cfRule type="expression" dxfId="988" priority="992">
      <formula>AND(AH111&lt;&gt;0,AG$17&lt;&gt;0)</formula>
    </cfRule>
    <cfRule type="expression" dxfId="987" priority="993">
      <formula>OR(AH111=0,AG$17=0)</formula>
    </cfRule>
  </conditionalFormatting>
  <conditionalFormatting sqref="AH111">
    <cfRule type="expression" dxfId="986" priority="990" stopIfTrue="1">
      <formula>AND($H111="X",AH104&lt;&gt;0)</formula>
    </cfRule>
  </conditionalFormatting>
  <conditionalFormatting sqref="AG111">
    <cfRule type="cellIs" dxfId="985" priority="989" operator="equal">
      <formula>"X"</formula>
    </cfRule>
  </conditionalFormatting>
  <conditionalFormatting sqref="AL111">
    <cfRule type="expression" dxfId="984" priority="986">
      <formula>AND($H111="X",AJ$17&lt;&gt;0)</formula>
    </cfRule>
    <cfRule type="expression" dxfId="983" priority="987">
      <formula>AND(AK111&lt;&gt;0,AJ$17&lt;&gt;0)</formula>
    </cfRule>
    <cfRule type="expression" dxfId="982" priority="988">
      <formula>OR(AK111=0,AJ$17=0)</formula>
    </cfRule>
  </conditionalFormatting>
  <conditionalFormatting sqref="AK111">
    <cfRule type="expression" dxfId="981" priority="985" stopIfTrue="1">
      <formula>AND($H111="X",AK104&lt;&gt;0)</formula>
    </cfRule>
  </conditionalFormatting>
  <conditionalFormatting sqref="AJ111">
    <cfRule type="cellIs" dxfId="980" priority="984" operator="equal">
      <formula>"X"</formula>
    </cfRule>
  </conditionalFormatting>
  <conditionalFormatting sqref="K112">
    <cfRule type="expression" dxfId="979" priority="981">
      <formula>AND($H112="X",I$17&lt;&gt;0)</formula>
    </cfRule>
    <cfRule type="expression" dxfId="978" priority="982">
      <formula>AND(J112&lt;&gt;0,I$17&lt;&gt;0)</formula>
    </cfRule>
    <cfRule type="expression" dxfId="977" priority="983">
      <formula>OR(J112=0,I$17=0)</formula>
    </cfRule>
  </conditionalFormatting>
  <conditionalFormatting sqref="J112">
    <cfRule type="expression" dxfId="976" priority="980" stopIfTrue="1">
      <formula>AND($H112="X",J105&lt;&gt;0)</formula>
    </cfRule>
  </conditionalFormatting>
  <conditionalFormatting sqref="I112">
    <cfRule type="cellIs" dxfId="975" priority="979" operator="equal">
      <formula>"X"</formula>
    </cfRule>
  </conditionalFormatting>
  <conditionalFormatting sqref="N112">
    <cfRule type="expression" dxfId="974" priority="976">
      <formula>AND($H112="X",L$17&lt;&gt;0)</formula>
    </cfRule>
    <cfRule type="expression" dxfId="973" priority="977">
      <formula>AND(M112&lt;&gt;0,L$17&lt;&gt;0)</formula>
    </cfRule>
    <cfRule type="expression" dxfId="972" priority="978">
      <formula>OR(M112=0,L$17=0)</formula>
    </cfRule>
  </conditionalFormatting>
  <conditionalFormatting sqref="M112">
    <cfRule type="expression" dxfId="971" priority="975" stopIfTrue="1">
      <formula>AND($H112="X",M105&lt;&gt;0)</formula>
    </cfRule>
  </conditionalFormatting>
  <conditionalFormatting sqref="L112">
    <cfRule type="cellIs" dxfId="970" priority="974" operator="equal">
      <formula>"X"</formula>
    </cfRule>
  </conditionalFormatting>
  <conditionalFormatting sqref="Q112">
    <cfRule type="expression" dxfId="969" priority="971">
      <formula>AND($H112="X",O$17&lt;&gt;0)</formula>
    </cfRule>
    <cfRule type="expression" dxfId="968" priority="972">
      <formula>AND(P112&lt;&gt;0,O$17&lt;&gt;0)</formula>
    </cfRule>
    <cfRule type="expression" dxfId="967" priority="973">
      <formula>OR(P112=0,O$17=0)</formula>
    </cfRule>
  </conditionalFormatting>
  <conditionalFormatting sqref="P112">
    <cfRule type="expression" dxfId="966" priority="970" stopIfTrue="1">
      <formula>AND($H112="X",P105&lt;&gt;0)</formula>
    </cfRule>
  </conditionalFormatting>
  <conditionalFormatting sqref="O112">
    <cfRule type="cellIs" dxfId="965" priority="969" operator="equal">
      <formula>"X"</formula>
    </cfRule>
  </conditionalFormatting>
  <conditionalFormatting sqref="T112">
    <cfRule type="expression" dxfId="964" priority="966">
      <formula>AND($H112="X",R$17&lt;&gt;0)</formula>
    </cfRule>
    <cfRule type="expression" dxfId="963" priority="967">
      <formula>AND(S112&lt;&gt;0,R$17&lt;&gt;0)</formula>
    </cfRule>
    <cfRule type="expression" dxfId="962" priority="968">
      <formula>OR(S112=0,R$17=0)</formula>
    </cfRule>
  </conditionalFormatting>
  <conditionalFormatting sqref="S112">
    <cfRule type="expression" dxfId="961" priority="965" stopIfTrue="1">
      <formula>AND($H112="X",S105&lt;&gt;0)</formula>
    </cfRule>
  </conditionalFormatting>
  <conditionalFormatting sqref="R112">
    <cfRule type="cellIs" dxfId="960" priority="964" operator="equal">
      <formula>"X"</formula>
    </cfRule>
  </conditionalFormatting>
  <conditionalFormatting sqref="Z112">
    <cfRule type="expression" dxfId="959" priority="961">
      <formula>AND($H112="X",X$17&lt;&gt;0)</formula>
    </cfRule>
    <cfRule type="expression" dxfId="958" priority="962">
      <formula>AND(Y112&lt;&gt;0,X$17&lt;&gt;0)</formula>
    </cfRule>
    <cfRule type="expression" dxfId="957" priority="963">
      <formula>OR(Y112=0,X$17=0)</formula>
    </cfRule>
  </conditionalFormatting>
  <conditionalFormatting sqref="Y112">
    <cfRule type="expression" dxfId="956" priority="960" stopIfTrue="1">
      <formula>AND($H112="X",Y105&lt;&gt;0)</formula>
    </cfRule>
  </conditionalFormatting>
  <conditionalFormatting sqref="X112">
    <cfRule type="cellIs" dxfId="955" priority="959" operator="equal">
      <formula>"X"</formula>
    </cfRule>
  </conditionalFormatting>
  <conditionalFormatting sqref="AC112">
    <cfRule type="expression" dxfId="954" priority="956">
      <formula>AND($H112="X",AA$17&lt;&gt;0)</formula>
    </cfRule>
    <cfRule type="expression" dxfId="953" priority="957">
      <formula>AND(AB112&lt;&gt;0,AA$17&lt;&gt;0)</formula>
    </cfRule>
    <cfRule type="expression" dxfId="952" priority="958">
      <formula>OR(AB112=0,AA$17=0)</formula>
    </cfRule>
  </conditionalFormatting>
  <conditionalFormatting sqref="AB112">
    <cfRule type="expression" dxfId="951" priority="955" stopIfTrue="1">
      <formula>AND($H112="X",AB105&lt;&gt;0)</formula>
    </cfRule>
  </conditionalFormatting>
  <conditionalFormatting sqref="AA112">
    <cfRule type="cellIs" dxfId="950" priority="954" operator="equal">
      <formula>"X"</formula>
    </cfRule>
  </conditionalFormatting>
  <conditionalFormatting sqref="AF112">
    <cfRule type="expression" dxfId="949" priority="951">
      <formula>AND($H112="X",AD$17&lt;&gt;0)</formula>
    </cfRule>
    <cfRule type="expression" dxfId="948" priority="952">
      <formula>AND(AE112&lt;&gt;0,AD$17&lt;&gt;0)</formula>
    </cfRule>
    <cfRule type="expression" dxfId="947" priority="953">
      <formula>OR(AE112=0,AD$17=0)</formula>
    </cfRule>
  </conditionalFormatting>
  <conditionalFormatting sqref="AE112">
    <cfRule type="expression" dxfId="946" priority="950" stopIfTrue="1">
      <formula>AND($H112="X",AE105&lt;&gt;0)</formula>
    </cfRule>
  </conditionalFormatting>
  <conditionalFormatting sqref="AD112">
    <cfRule type="cellIs" dxfId="945" priority="949" operator="equal">
      <formula>"X"</formula>
    </cfRule>
  </conditionalFormatting>
  <conditionalFormatting sqref="AI112">
    <cfRule type="expression" dxfId="944" priority="946">
      <formula>AND($H112="X",AG$17&lt;&gt;0)</formula>
    </cfRule>
    <cfRule type="expression" dxfId="943" priority="947">
      <formula>AND(AH112&lt;&gt;0,AG$17&lt;&gt;0)</formula>
    </cfRule>
    <cfRule type="expression" dxfId="942" priority="948">
      <formula>OR(AH112=0,AG$17=0)</formula>
    </cfRule>
  </conditionalFormatting>
  <conditionalFormatting sqref="AH112">
    <cfRule type="expression" dxfId="941" priority="945" stopIfTrue="1">
      <formula>AND($H112="X",AH105&lt;&gt;0)</formula>
    </cfRule>
  </conditionalFormatting>
  <conditionalFormatting sqref="AG112">
    <cfRule type="cellIs" dxfId="940" priority="944" operator="equal">
      <formula>"X"</formula>
    </cfRule>
  </conditionalFormatting>
  <conditionalFormatting sqref="AL112">
    <cfRule type="expression" dxfId="939" priority="941">
      <formula>AND($H112="X",AJ$17&lt;&gt;0)</formula>
    </cfRule>
    <cfRule type="expression" dxfId="938" priority="942">
      <formula>AND(AK112&lt;&gt;0,AJ$17&lt;&gt;0)</formula>
    </cfRule>
    <cfRule type="expression" dxfId="937" priority="943">
      <formula>OR(AK112=0,AJ$17=0)</formula>
    </cfRule>
  </conditionalFormatting>
  <conditionalFormatting sqref="AK112">
    <cfRule type="expression" dxfId="936" priority="940" stopIfTrue="1">
      <formula>AND($H112="X",AK105&lt;&gt;0)</formula>
    </cfRule>
  </conditionalFormatting>
  <conditionalFormatting sqref="AJ112">
    <cfRule type="cellIs" dxfId="935" priority="939" operator="equal">
      <formula>"X"</formula>
    </cfRule>
  </conditionalFormatting>
  <conditionalFormatting sqref="K113">
    <cfRule type="expression" dxfId="934" priority="936">
      <formula>AND($H113="X",I$17&lt;&gt;0)</formula>
    </cfRule>
    <cfRule type="expression" dxfId="933" priority="937">
      <formula>AND(J113&lt;&gt;0,I$17&lt;&gt;0)</formula>
    </cfRule>
    <cfRule type="expression" dxfId="932" priority="938">
      <formula>OR(J113=0,I$17=0)</formula>
    </cfRule>
  </conditionalFormatting>
  <conditionalFormatting sqref="J113">
    <cfRule type="expression" dxfId="931" priority="935" stopIfTrue="1">
      <formula>AND($H113="X",J106&lt;&gt;0)</formula>
    </cfRule>
  </conditionalFormatting>
  <conditionalFormatting sqref="I113">
    <cfRule type="cellIs" dxfId="930" priority="934" operator="equal">
      <formula>"X"</formula>
    </cfRule>
  </conditionalFormatting>
  <conditionalFormatting sqref="N113">
    <cfRule type="expression" dxfId="929" priority="931">
      <formula>AND($H113="X",L$17&lt;&gt;0)</formula>
    </cfRule>
    <cfRule type="expression" dxfId="928" priority="932">
      <formula>AND(M113&lt;&gt;0,L$17&lt;&gt;0)</formula>
    </cfRule>
    <cfRule type="expression" dxfId="927" priority="933">
      <formula>OR(M113=0,L$17=0)</formula>
    </cfRule>
  </conditionalFormatting>
  <conditionalFormatting sqref="M113">
    <cfRule type="expression" dxfId="926" priority="930" stopIfTrue="1">
      <formula>AND($H113="X",M106&lt;&gt;0)</formula>
    </cfRule>
  </conditionalFormatting>
  <conditionalFormatting sqref="L113">
    <cfRule type="cellIs" dxfId="925" priority="929" operator="equal">
      <formula>"X"</formula>
    </cfRule>
  </conditionalFormatting>
  <conditionalFormatting sqref="Q113">
    <cfRule type="expression" dxfId="924" priority="926">
      <formula>AND($H113="X",O$17&lt;&gt;0)</formula>
    </cfRule>
    <cfRule type="expression" dxfId="923" priority="927">
      <formula>AND(P113&lt;&gt;0,O$17&lt;&gt;0)</formula>
    </cfRule>
    <cfRule type="expression" dxfId="922" priority="928">
      <formula>OR(P113=0,O$17=0)</formula>
    </cfRule>
  </conditionalFormatting>
  <conditionalFormatting sqref="P113">
    <cfRule type="expression" dxfId="921" priority="925" stopIfTrue="1">
      <formula>AND($H113="X",P106&lt;&gt;0)</formula>
    </cfRule>
  </conditionalFormatting>
  <conditionalFormatting sqref="O113">
    <cfRule type="cellIs" dxfId="920" priority="924" operator="equal">
      <formula>"X"</formula>
    </cfRule>
  </conditionalFormatting>
  <conditionalFormatting sqref="T113">
    <cfRule type="expression" dxfId="919" priority="921">
      <formula>AND($H113="X",R$17&lt;&gt;0)</formula>
    </cfRule>
    <cfRule type="expression" dxfId="918" priority="922">
      <formula>AND(S113&lt;&gt;0,R$17&lt;&gt;0)</formula>
    </cfRule>
    <cfRule type="expression" dxfId="917" priority="923">
      <formula>OR(S113=0,R$17=0)</formula>
    </cfRule>
  </conditionalFormatting>
  <conditionalFormatting sqref="S113">
    <cfRule type="expression" dxfId="916" priority="920" stopIfTrue="1">
      <formula>AND($H113="X",S106&lt;&gt;0)</formula>
    </cfRule>
  </conditionalFormatting>
  <conditionalFormatting sqref="R113">
    <cfRule type="cellIs" dxfId="915" priority="919" operator="equal">
      <formula>"X"</formula>
    </cfRule>
  </conditionalFormatting>
  <conditionalFormatting sqref="Z113">
    <cfRule type="expression" dxfId="914" priority="916">
      <formula>AND($H113="X",X$17&lt;&gt;0)</formula>
    </cfRule>
    <cfRule type="expression" dxfId="913" priority="917">
      <formula>AND(Y113&lt;&gt;0,X$17&lt;&gt;0)</formula>
    </cfRule>
    <cfRule type="expression" dxfId="912" priority="918">
      <formula>OR(Y113=0,X$17=0)</formula>
    </cfRule>
  </conditionalFormatting>
  <conditionalFormatting sqref="Y113">
    <cfRule type="expression" dxfId="911" priority="915" stopIfTrue="1">
      <formula>AND($H113="X",Y106&lt;&gt;0)</formula>
    </cfRule>
  </conditionalFormatting>
  <conditionalFormatting sqref="X113">
    <cfRule type="cellIs" dxfId="910" priority="914" operator="equal">
      <formula>"X"</formula>
    </cfRule>
  </conditionalFormatting>
  <conditionalFormatting sqref="AC113">
    <cfRule type="expression" dxfId="909" priority="911">
      <formula>AND($H113="X",AA$17&lt;&gt;0)</formula>
    </cfRule>
    <cfRule type="expression" dxfId="908" priority="912">
      <formula>AND(AB113&lt;&gt;0,AA$17&lt;&gt;0)</formula>
    </cfRule>
    <cfRule type="expression" dxfId="907" priority="913">
      <formula>OR(AB113=0,AA$17=0)</formula>
    </cfRule>
  </conditionalFormatting>
  <conditionalFormatting sqref="AB113">
    <cfRule type="expression" dxfId="906" priority="910" stopIfTrue="1">
      <formula>AND($H113="X",AB106&lt;&gt;0)</formula>
    </cfRule>
  </conditionalFormatting>
  <conditionalFormatting sqref="AA113">
    <cfRule type="cellIs" dxfId="905" priority="909" operator="equal">
      <formula>"X"</formula>
    </cfRule>
  </conditionalFormatting>
  <conditionalFormatting sqref="AF113">
    <cfRule type="expression" dxfId="904" priority="906">
      <formula>AND($H113="X",AD$17&lt;&gt;0)</formula>
    </cfRule>
    <cfRule type="expression" dxfId="903" priority="907">
      <formula>AND(AE113&lt;&gt;0,AD$17&lt;&gt;0)</formula>
    </cfRule>
    <cfRule type="expression" dxfId="902" priority="908">
      <formula>OR(AE113=0,AD$17=0)</formula>
    </cfRule>
  </conditionalFormatting>
  <conditionalFormatting sqref="AE113">
    <cfRule type="expression" dxfId="901" priority="905" stopIfTrue="1">
      <formula>AND($H113="X",AE106&lt;&gt;0)</formula>
    </cfRule>
  </conditionalFormatting>
  <conditionalFormatting sqref="AD113">
    <cfRule type="cellIs" dxfId="900" priority="904" operator="equal">
      <formula>"X"</formula>
    </cfRule>
  </conditionalFormatting>
  <conditionalFormatting sqref="AI113">
    <cfRule type="expression" dxfId="899" priority="901">
      <formula>AND($H113="X",AG$17&lt;&gt;0)</formula>
    </cfRule>
    <cfRule type="expression" dxfId="898" priority="902">
      <formula>AND(AH113&lt;&gt;0,AG$17&lt;&gt;0)</formula>
    </cfRule>
    <cfRule type="expression" dxfId="897" priority="903">
      <formula>OR(AH113=0,AG$17=0)</formula>
    </cfRule>
  </conditionalFormatting>
  <conditionalFormatting sqref="AH113">
    <cfRule type="expression" dxfId="896" priority="900" stopIfTrue="1">
      <formula>AND($H113="X",AH106&lt;&gt;0)</formula>
    </cfRule>
  </conditionalFormatting>
  <conditionalFormatting sqref="AG113">
    <cfRule type="cellIs" dxfId="895" priority="899" operator="equal">
      <formula>"X"</formula>
    </cfRule>
  </conditionalFormatting>
  <conditionalFormatting sqref="AL113">
    <cfRule type="expression" dxfId="894" priority="896">
      <formula>AND($H113="X",AJ$17&lt;&gt;0)</formula>
    </cfRule>
    <cfRule type="expression" dxfId="893" priority="897">
      <formula>AND(AK113&lt;&gt;0,AJ$17&lt;&gt;0)</formula>
    </cfRule>
    <cfRule type="expression" dxfId="892" priority="898">
      <formula>OR(AK113=0,AJ$17=0)</formula>
    </cfRule>
  </conditionalFormatting>
  <conditionalFormatting sqref="AK113">
    <cfRule type="expression" dxfId="891" priority="895" stopIfTrue="1">
      <formula>AND($H113="X",AK106&lt;&gt;0)</formula>
    </cfRule>
  </conditionalFormatting>
  <conditionalFormatting sqref="AJ113">
    <cfRule type="cellIs" dxfId="890" priority="894" operator="equal">
      <formula>"X"</formula>
    </cfRule>
  </conditionalFormatting>
  <conditionalFormatting sqref="AI114:AI118">
    <cfRule type="expression" dxfId="889" priority="891">
      <formula>AND($H114="X",AG$17&lt;&gt;0)</formula>
    </cfRule>
    <cfRule type="expression" dxfId="888" priority="892">
      <formula>AND(AH114&lt;&gt;0,AG$17&lt;&gt;0)</formula>
    </cfRule>
    <cfRule type="expression" dxfId="887" priority="893">
      <formula>OR(AH114=0,AG$17=0)</formula>
    </cfRule>
  </conditionalFormatting>
  <conditionalFormatting sqref="AH114:AH118">
    <cfRule type="expression" dxfId="886" priority="890" stopIfTrue="1">
      <formula>AND($H114="X",AH107&lt;&gt;0)</formula>
    </cfRule>
  </conditionalFormatting>
  <conditionalFormatting sqref="AG114:AG118">
    <cfRule type="cellIs" dxfId="885" priority="889" operator="equal">
      <formula>"X"</formula>
    </cfRule>
  </conditionalFormatting>
  <conditionalFormatting sqref="AL114:AL118">
    <cfRule type="expression" dxfId="884" priority="886">
      <formula>AND($H114="X",AJ$17&lt;&gt;0)</formula>
    </cfRule>
    <cfRule type="expression" dxfId="883" priority="887">
      <formula>AND(AK114&lt;&gt;0,AJ$17&lt;&gt;0)</formula>
    </cfRule>
    <cfRule type="expression" dxfId="882" priority="888">
      <formula>OR(AK114=0,AJ$17=0)</formula>
    </cfRule>
  </conditionalFormatting>
  <conditionalFormatting sqref="AK114:AK118">
    <cfRule type="expression" dxfId="881" priority="885" stopIfTrue="1">
      <formula>AND($H114="X",AK107&lt;&gt;0)</formula>
    </cfRule>
  </conditionalFormatting>
  <conditionalFormatting sqref="AJ114:AJ118">
    <cfRule type="cellIs" dxfId="880" priority="884" operator="equal">
      <formula>"X"</formula>
    </cfRule>
  </conditionalFormatting>
  <conditionalFormatting sqref="AO118">
    <cfRule type="expression" dxfId="879" priority="881">
      <formula>AND($H118="X",AM$17&lt;&gt;0)</formula>
    </cfRule>
    <cfRule type="expression" dxfId="878" priority="882">
      <formula>AND(AN118&lt;&gt;0,AM$17&lt;&gt;0)</formula>
    </cfRule>
    <cfRule type="expression" dxfId="877" priority="883">
      <formula>OR(AN118=0,AM$17=0)</formula>
    </cfRule>
  </conditionalFormatting>
  <conditionalFormatting sqref="AN118">
    <cfRule type="expression" dxfId="876" priority="880" stopIfTrue="1">
      <formula>AND($H118="X",AN111&lt;&gt;0)</formula>
    </cfRule>
  </conditionalFormatting>
  <conditionalFormatting sqref="AM118">
    <cfRule type="cellIs" dxfId="875" priority="879" operator="equal">
      <formula>"X"</formula>
    </cfRule>
  </conditionalFormatting>
  <conditionalFormatting sqref="AO114:AO115">
    <cfRule type="expression" dxfId="874" priority="876">
      <formula>AND($H114="X",AM$17&lt;&gt;0)</formula>
    </cfRule>
    <cfRule type="expression" dxfId="873" priority="877">
      <formula>AND(AN114&lt;&gt;0,AM$17&lt;&gt;0)</formula>
    </cfRule>
    <cfRule type="expression" dxfId="872" priority="878">
      <formula>OR(AN114=0,AM$17=0)</formula>
    </cfRule>
  </conditionalFormatting>
  <conditionalFormatting sqref="AN114:AN115">
    <cfRule type="expression" dxfId="871" priority="875" stopIfTrue="1">
      <formula>AND($H114="X",AN107&lt;&gt;0)</formula>
    </cfRule>
  </conditionalFormatting>
  <conditionalFormatting sqref="AM114:AM115">
    <cfRule type="cellIs" dxfId="870" priority="874" operator="equal">
      <formula>"X"</formula>
    </cfRule>
  </conditionalFormatting>
  <conditionalFormatting sqref="AO117">
    <cfRule type="expression" dxfId="869" priority="871">
      <formula>AND($H117="X",AM$17&lt;&gt;0)</formula>
    </cfRule>
    <cfRule type="expression" dxfId="868" priority="872">
      <formula>AND(AN117&lt;&gt;0,AM$17&lt;&gt;0)</formula>
    </cfRule>
    <cfRule type="expression" dxfId="867" priority="873">
      <formula>OR(AN117=0,AM$17=0)</formula>
    </cfRule>
  </conditionalFormatting>
  <conditionalFormatting sqref="AN117">
    <cfRule type="expression" dxfId="866" priority="870" stopIfTrue="1">
      <formula>AND($H117="X",AN110&lt;&gt;0)</formula>
    </cfRule>
  </conditionalFormatting>
  <conditionalFormatting sqref="AM117">
    <cfRule type="cellIs" dxfId="865" priority="869" operator="equal">
      <formula>"X"</formula>
    </cfRule>
  </conditionalFormatting>
  <conditionalFormatting sqref="AO137:AO138">
    <cfRule type="expression" dxfId="864" priority="866">
      <formula>AND($H137="X",AM$17&lt;&gt;0)</formula>
    </cfRule>
    <cfRule type="expression" dxfId="863" priority="867">
      <formula>AND(AN137&lt;&gt;0,AM$17&lt;&gt;0)</formula>
    </cfRule>
    <cfRule type="expression" dxfId="862" priority="868">
      <formula>OR(AN137=0,AM$17=0)</formula>
    </cfRule>
  </conditionalFormatting>
  <conditionalFormatting sqref="AN137:AN138">
    <cfRule type="expression" dxfId="861" priority="865" stopIfTrue="1">
      <formula>AND($H137="X",AN130&lt;&gt;0)</formula>
    </cfRule>
  </conditionalFormatting>
  <conditionalFormatting sqref="AM137:AM138">
    <cfRule type="cellIs" dxfId="860" priority="864" operator="equal">
      <formula>"X"</formula>
    </cfRule>
  </conditionalFormatting>
  <conditionalFormatting sqref="K124">
    <cfRule type="expression" dxfId="859" priority="861">
      <formula>AND($H124="X",I$17&lt;&gt;0)</formula>
    </cfRule>
    <cfRule type="expression" dxfId="858" priority="862">
      <formula>AND(J124&lt;&gt;0,I$17&lt;&gt;0)</formula>
    </cfRule>
    <cfRule type="expression" dxfId="857" priority="863">
      <formula>OR(J124=0,I$17=0)</formula>
    </cfRule>
  </conditionalFormatting>
  <conditionalFormatting sqref="J124">
    <cfRule type="expression" dxfId="856" priority="860" stopIfTrue="1">
      <formula>AND($H124="X",J117&lt;&gt;0)</formula>
    </cfRule>
  </conditionalFormatting>
  <conditionalFormatting sqref="I124">
    <cfRule type="cellIs" dxfId="855" priority="859" operator="equal">
      <formula>"X"</formula>
    </cfRule>
  </conditionalFormatting>
  <conditionalFormatting sqref="N124">
    <cfRule type="expression" dxfId="854" priority="856">
      <formula>AND($H124="X",L$17&lt;&gt;0)</formula>
    </cfRule>
    <cfRule type="expression" dxfId="853" priority="857">
      <formula>AND(M124&lt;&gt;0,L$17&lt;&gt;0)</formula>
    </cfRule>
    <cfRule type="expression" dxfId="852" priority="858">
      <formula>OR(M124=0,L$17=0)</formula>
    </cfRule>
  </conditionalFormatting>
  <conditionalFormatting sqref="M124">
    <cfRule type="expression" dxfId="851" priority="855" stopIfTrue="1">
      <formula>AND($H124="X",M117&lt;&gt;0)</formula>
    </cfRule>
  </conditionalFormatting>
  <conditionalFormatting sqref="L124">
    <cfRule type="cellIs" dxfId="850" priority="854" operator="equal">
      <formula>"X"</formula>
    </cfRule>
  </conditionalFormatting>
  <conditionalFormatting sqref="Q124">
    <cfRule type="expression" dxfId="849" priority="851">
      <formula>AND($H124="X",O$17&lt;&gt;0)</formula>
    </cfRule>
    <cfRule type="expression" dxfId="848" priority="852">
      <formula>AND(P124&lt;&gt;0,O$17&lt;&gt;0)</formula>
    </cfRule>
    <cfRule type="expression" dxfId="847" priority="853">
      <formula>OR(P124=0,O$17=0)</formula>
    </cfRule>
  </conditionalFormatting>
  <conditionalFormatting sqref="P124">
    <cfRule type="expression" dxfId="846" priority="850" stopIfTrue="1">
      <formula>AND($H124="X",P117&lt;&gt;0)</formula>
    </cfRule>
  </conditionalFormatting>
  <conditionalFormatting sqref="O124">
    <cfRule type="cellIs" dxfId="845" priority="849" operator="equal">
      <formula>"X"</formula>
    </cfRule>
  </conditionalFormatting>
  <conditionalFormatting sqref="T124">
    <cfRule type="expression" dxfId="844" priority="846">
      <formula>AND($H124="X",R$17&lt;&gt;0)</formula>
    </cfRule>
    <cfRule type="expression" dxfId="843" priority="847">
      <formula>AND(S124&lt;&gt;0,R$17&lt;&gt;0)</formula>
    </cfRule>
    <cfRule type="expression" dxfId="842" priority="848">
      <formula>OR(S124=0,R$17=0)</formula>
    </cfRule>
  </conditionalFormatting>
  <conditionalFormatting sqref="S124">
    <cfRule type="expression" dxfId="841" priority="845" stopIfTrue="1">
      <formula>AND($H124="X",S117&lt;&gt;0)</formula>
    </cfRule>
  </conditionalFormatting>
  <conditionalFormatting sqref="R124">
    <cfRule type="cellIs" dxfId="840" priority="844" operator="equal">
      <formula>"X"</formula>
    </cfRule>
  </conditionalFormatting>
  <conditionalFormatting sqref="Z124">
    <cfRule type="expression" dxfId="839" priority="841">
      <formula>AND($H124="X",X$17&lt;&gt;0)</formula>
    </cfRule>
    <cfRule type="expression" dxfId="838" priority="842">
      <formula>AND(Y124&lt;&gt;0,X$17&lt;&gt;0)</formula>
    </cfRule>
    <cfRule type="expression" dxfId="837" priority="843">
      <formula>OR(Y124=0,X$17=0)</formula>
    </cfRule>
  </conditionalFormatting>
  <conditionalFormatting sqref="Y124">
    <cfRule type="expression" dxfId="836" priority="840" stopIfTrue="1">
      <formula>AND($H124="X",Y117&lt;&gt;0)</formula>
    </cfRule>
  </conditionalFormatting>
  <conditionalFormatting sqref="X124">
    <cfRule type="cellIs" dxfId="835" priority="839" operator="equal">
      <formula>"X"</formula>
    </cfRule>
  </conditionalFormatting>
  <conditionalFormatting sqref="AC124">
    <cfRule type="expression" dxfId="834" priority="836">
      <formula>AND($H124="X",AA$17&lt;&gt;0)</formula>
    </cfRule>
    <cfRule type="expression" dxfId="833" priority="837">
      <formula>AND(AB124&lt;&gt;0,AA$17&lt;&gt;0)</formula>
    </cfRule>
    <cfRule type="expression" dxfId="832" priority="838">
      <formula>OR(AB124=0,AA$17=0)</formula>
    </cfRule>
  </conditionalFormatting>
  <conditionalFormatting sqref="AB124">
    <cfRule type="expression" dxfId="831" priority="835" stopIfTrue="1">
      <formula>AND($H124="X",AB117&lt;&gt;0)</formula>
    </cfRule>
  </conditionalFormatting>
  <conditionalFormatting sqref="AA124">
    <cfRule type="cellIs" dxfId="830" priority="834" operator="equal">
      <formula>"X"</formula>
    </cfRule>
  </conditionalFormatting>
  <conditionalFormatting sqref="AF124">
    <cfRule type="expression" dxfId="829" priority="831">
      <formula>AND($H124="X",AD$17&lt;&gt;0)</formula>
    </cfRule>
    <cfRule type="expression" dxfId="828" priority="832">
      <formula>AND(AE124&lt;&gt;0,AD$17&lt;&gt;0)</formula>
    </cfRule>
    <cfRule type="expression" dxfId="827" priority="833">
      <formula>OR(AE124=0,AD$17=0)</formula>
    </cfRule>
  </conditionalFormatting>
  <conditionalFormatting sqref="AE124">
    <cfRule type="expression" dxfId="826" priority="830" stopIfTrue="1">
      <formula>AND($H124="X",AE117&lt;&gt;0)</formula>
    </cfRule>
  </conditionalFormatting>
  <conditionalFormatting sqref="AD124">
    <cfRule type="cellIs" dxfId="825" priority="829" operator="equal">
      <formula>"X"</formula>
    </cfRule>
  </conditionalFormatting>
  <conditionalFormatting sqref="AI124">
    <cfRule type="expression" dxfId="824" priority="826">
      <formula>AND($H124="X",AG$17&lt;&gt;0)</formula>
    </cfRule>
    <cfRule type="expression" dxfId="823" priority="827">
      <formula>AND(AH124&lt;&gt;0,AG$17&lt;&gt;0)</formula>
    </cfRule>
    <cfRule type="expression" dxfId="822" priority="828">
      <formula>OR(AH124=0,AG$17=0)</formula>
    </cfRule>
  </conditionalFormatting>
  <conditionalFormatting sqref="AH124">
    <cfRule type="expression" dxfId="821" priority="825" stopIfTrue="1">
      <formula>AND($H124="X",AH117&lt;&gt;0)</formula>
    </cfRule>
  </conditionalFormatting>
  <conditionalFormatting sqref="AG124">
    <cfRule type="cellIs" dxfId="820" priority="824" operator="equal">
      <formula>"X"</formula>
    </cfRule>
  </conditionalFormatting>
  <conditionalFormatting sqref="AL124">
    <cfRule type="expression" dxfId="819" priority="821">
      <formula>AND($H124="X",AJ$17&lt;&gt;0)</formula>
    </cfRule>
    <cfRule type="expression" dxfId="818" priority="822">
      <formula>AND(AK124&lt;&gt;0,AJ$17&lt;&gt;0)</formula>
    </cfRule>
    <cfRule type="expression" dxfId="817" priority="823">
      <formula>OR(AK124=0,AJ$17=0)</formula>
    </cfRule>
  </conditionalFormatting>
  <conditionalFormatting sqref="AK124">
    <cfRule type="expression" dxfId="816" priority="820" stopIfTrue="1">
      <formula>AND($H124="X",AK117&lt;&gt;0)</formula>
    </cfRule>
  </conditionalFormatting>
  <conditionalFormatting sqref="AJ124">
    <cfRule type="cellIs" dxfId="815" priority="819" operator="equal">
      <formula>"X"</formula>
    </cfRule>
  </conditionalFormatting>
  <conditionalFormatting sqref="K125">
    <cfRule type="expression" dxfId="814" priority="816">
      <formula>AND($H125="X",I$17&lt;&gt;0)</formula>
    </cfRule>
    <cfRule type="expression" dxfId="813" priority="817">
      <formula>AND(J125&lt;&gt;0,I$17&lt;&gt;0)</formula>
    </cfRule>
    <cfRule type="expression" dxfId="812" priority="818">
      <formula>OR(J125=0,I$17=0)</formula>
    </cfRule>
  </conditionalFormatting>
  <conditionalFormatting sqref="J125">
    <cfRule type="expression" dxfId="811" priority="815" stopIfTrue="1">
      <formula>AND($H125="X",J118&lt;&gt;0)</formula>
    </cfRule>
  </conditionalFormatting>
  <conditionalFormatting sqref="I125">
    <cfRule type="cellIs" dxfId="810" priority="814" operator="equal">
      <formula>"X"</formula>
    </cfRule>
  </conditionalFormatting>
  <conditionalFormatting sqref="N125">
    <cfRule type="expression" dxfId="809" priority="811">
      <formula>AND($H125="X",L$17&lt;&gt;0)</formula>
    </cfRule>
    <cfRule type="expression" dxfId="808" priority="812">
      <formula>AND(M125&lt;&gt;0,L$17&lt;&gt;0)</formula>
    </cfRule>
    <cfRule type="expression" dxfId="807" priority="813">
      <formula>OR(M125=0,L$17=0)</formula>
    </cfRule>
  </conditionalFormatting>
  <conditionalFormatting sqref="M125">
    <cfRule type="expression" dxfId="806" priority="810" stopIfTrue="1">
      <formula>AND($H125="X",M118&lt;&gt;0)</formula>
    </cfRule>
  </conditionalFormatting>
  <conditionalFormatting sqref="L125">
    <cfRule type="cellIs" dxfId="805" priority="809" operator="equal">
      <formula>"X"</formula>
    </cfRule>
  </conditionalFormatting>
  <conditionalFormatting sqref="Q125">
    <cfRule type="expression" dxfId="804" priority="806">
      <formula>AND($H125="X",O$17&lt;&gt;0)</formula>
    </cfRule>
    <cfRule type="expression" dxfId="803" priority="807">
      <formula>AND(P125&lt;&gt;0,O$17&lt;&gt;0)</formula>
    </cfRule>
    <cfRule type="expression" dxfId="802" priority="808">
      <formula>OR(P125=0,O$17=0)</formula>
    </cfRule>
  </conditionalFormatting>
  <conditionalFormatting sqref="P125">
    <cfRule type="expression" dxfId="801" priority="805" stopIfTrue="1">
      <formula>AND($H125="X",P118&lt;&gt;0)</formula>
    </cfRule>
  </conditionalFormatting>
  <conditionalFormatting sqref="O125">
    <cfRule type="cellIs" dxfId="800" priority="804" operator="equal">
      <formula>"X"</formula>
    </cfRule>
  </conditionalFormatting>
  <conditionalFormatting sqref="T125">
    <cfRule type="expression" dxfId="799" priority="801">
      <formula>AND($H125="X",R$17&lt;&gt;0)</formula>
    </cfRule>
    <cfRule type="expression" dxfId="798" priority="802">
      <formula>AND(S125&lt;&gt;0,R$17&lt;&gt;0)</formula>
    </cfRule>
    <cfRule type="expression" dxfId="797" priority="803">
      <formula>OR(S125=0,R$17=0)</formula>
    </cfRule>
  </conditionalFormatting>
  <conditionalFormatting sqref="S125">
    <cfRule type="expression" dxfId="796" priority="800" stopIfTrue="1">
      <formula>AND($H125="X",S118&lt;&gt;0)</formula>
    </cfRule>
  </conditionalFormatting>
  <conditionalFormatting sqref="R125">
    <cfRule type="cellIs" dxfId="795" priority="799" operator="equal">
      <formula>"X"</formula>
    </cfRule>
  </conditionalFormatting>
  <conditionalFormatting sqref="Z125">
    <cfRule type="expression" dxfId="794" priority="796">
      <formula>AND($H125="X",X$17&lt;&gt;0)</formula>
    </cfRule>
    <cfRule type="expression" dxfId="793" priority="797">
      <formula>AND(Y125&lt;&gt;0,X$17&lt;&gt;0)</formula>
    </cfRule>
    <cfRule type="expression" dxfId="792" priority="798">
      <formula>OR(Y125=0,X$17=0)</formula>
    </cfRule>
  </conditionalFormatting>
  <conditionalFormatting sqref="Y125">
    <cfRule type="expression" dxfId="791" priority="795" stopIfTrue="1">
      <formula>AND($H125="X",Y118&lt;&gt;0)</formula>
    </cfRule>
  </conditionalFormatting>
  <conditionalFormatting sqref="X125">
    <cfRule type="cellIs" dxfId="790" priority="794" operator="equal">
      <formula>"X"</formula>
    </cfRule>
  </conditionalFormatting>
  <conditionalFormatting sqref="AC125">
    <cfRule type="expression" dxfId="789" priority="791">
      <formula>AND($H125="X",AA$17&lt;&gt;0)</formula>
    </cfRule>
    <cfRule type="expression" dxfId="788" priority="792">
      <formula>AND(AB125&lt;&gt;0,AA$17&lt;&gt;0)</formula>
    </cfRule>
    <cfRule type="expression" dxfId="787" priority="793">
      <formula>OR(AB125=0,AA$17=0)</formula>
    </cfRule>
  </conditionalFormatting>
  <conditionalFormatting sqref="AB125">
    <cfRule type="expression" dxfId="786" priority="790" stopIfTrue="1">
      <formula>AND($H125="X",AB118&lt;&gt;0)</formula>
    </cfRule>
  </conditionalFormatting>
  <conditionalFormatting sqref="AA125">
    <cfRule type="cellIs" dxfId="785" priority="789" operator="equal">
      <formula>"X"</formula>
    </cfRule>
  </conditionalFormatting>
  <conditionalFormatting sqref="AF125">
    <cfRule type="expression" dxfId="784" priority="786">
      <formula>AND($H125="X",AD$17&lt;&gt;0)</formula>
    </cfRule>
    <cfRule type="expression" dxfId="783" priority="787">
      <formula>AND(AE125&lt;&gt;0,AD$17&lt;&gt;0)</formula>
    </cfRule>
    <cfRule type="expression" dxfId="782" priority="788">
      <formula>OR(AE125=0,AD$17=0)</formula>
    </cfRule>
  </conditionalFormatting>
  <conditionalFormatting sqref="AE125">
    <cfRule type="expression" dxfId="781" priority="785" stopIfTrue="1">
      <formula>AND($H125="X",AE118&lt;&gt;0)</formula>
    </cfRule>
  </conditionalFormatting>
  <conditionalFormatting sqref="AD125">
    <cfRule type="cellIs" dxfId="780" priority="784" operator="equal">
      <formula>"X"</formula>
    </cfRule>
  </conditionalFormatting>
  <conditionalFormatting sqref="AI125">
    <cfRule type="expression" dxfId="779" priority="781">
      <formula>AND($H125="X",AG$17&lt;&gt;0)</formula>
    </cfRule>
    <cfRule type="expression" dxfId="778" priority="782">
      <formula>AND(AH125&lt;&gt;0,AG$17&lt;&gt;0)</formula>
    </cfRule>
    <cfRule type="expression" dxfId="777" priority="783">
      <formula>OR(AH125=0,AG$17=0)</formula>
    </cfRule>
  </conditionalFormatting>
  <conditionalFormatting sqref="AH125">
    <cfRule type="expression" dxfId="776" priority="780" stopIfTrue="1">
      <formula>AND($H125="X",AH118&lt;&gt;0)</formula>
    </cfRule>
  </conditionalFormatting>
  <conditionalFormatting sqref="AG125">
    <cfRule type="cellIs" dxfId="775" priority="779" operator="equal">
      <formula>"X"</formula>
    </cfRule>
  </conditionalFormatting>
  <conditionalFormatting sqref="AL125">
    <cfRule type="expression" dxfId="774" priority="776">
      <formula>AND($H125="X",AJ$17&lt;&gt;0)</formula>
    </cfRule>
    <cfRule type="expression" dxfId="773" priority="777">
      <formula>AND(AK125&lt;&gt;0,AJ$17&lt;&gt;0)</formula>
    </cfRule>
    <cfRule type="expression" dxfId="772" priority="778">
      <formula>OR(AK125=0,AJ$17=0)</formula>
    </cfRule>
  </conditionalFormatting>
  <conditionalFormatting sqref="AK125">
    <cfRule type="expression" dxfId="771" priority="775" stopIfTrue="1">
      <formula>AND($H125="X",AK118&lt;&gt;0)</formula>
    </cfRule>
  </conditionalFormatting>
  <conditionalFormatting sqref="AJ125">
    <cfRule type="cellIs" dxfId="770" priority="774" operator="equal">
      <formula>"X"</formula>
    </cfRule>
  </conditionalFormatting>
  <conditionalFormatting sqref="K126">
    <cfRule type="expression" dxfId="769" priority="771">
      <formula>AND($H126="X",I$17&lt;&gt;0)</formula>
    </cfRule>
    <cfRule type="expression" dxfId="768" priority="772">
      <formula>AND(J126&lt;&gt;0,I$17&lt;&gt;0)</formula>
    </cfRule>
    <cfRule type="expression" dxfId="767" priority="773">
      <formula>OR(J126=0,I$17=0)</formula>
    </cfRule>
  </conditionalFormatting>
  <conditionalFormatting sqref="J126">
    <cfRule type="expression" dxfId="766" priority="770" stopIfTrue="1">
      <formula>AND($H126="X",J119&lt;&gt;0)</formula>
    </cfRule>
  </conditionalFormatting>
  <conditionalFormatting sqref="I126">
    <cfRule type="cellIs" dxfId="765" priority="769" operator="equal">
      <formula>"X"</formula>
    </cfRule>
  </conditionalFormatting>
  <conditionalFormatting sqref="N126">
    <cfRule type="expression" dxfId="764" priority="766">
      <formula>AND($H126="X",L$17&lt;&gt;0)</formula>
    </cfRule>
    <cfRule type="expression" dxfId="763" priority="767">
      <formula>AND(M126&lt;&gt;0,L$17&lt;&gt;0)</formula>
    </cfRule>
    <cfRule type="expression" dxfId="762" priority="768">
      <formula>OR(M126=0,L$17=0)</formula>
    </cfRule>
  </conditionalFormatting>
  <conditionalFormatting sqref="M126">
    <cfRule type="expression" dxfId="761" priority="765" stopIfTrue="1">
      <formula>AND($H126="X",M119&lt;&gt;0)</formula>
    </cfRule>
  </conditionalFormatting>
  <conditionalFormatting sqref="L126">
    <cfRule type="cellIs" dxfId="760" priority="764" operator="equal">
      <formula>"X"</formula>
    </cfRule>
  </conditionalFormatting>
  <conditionalFormatting sqref="Q126">
    <cfRule type="expression" dxfId="759" priority="761">
      <formula>AND($H126="X",O$17&lt;&gt;0)</formula>
    </cfRule>
    <cfRule type="expression" dxfId="758" priority="762">
      <formula>AND(P126&lt;&gt;0,O$17&lt;&gt;0)</formula>
    </cfRule>
    <cfRule type="expression" dxfId="757" priority="763">
      <formula>OR(P126=0,O$17=0)</formula>
    </cfRule>
  </conditionalFormatting>
  <conditionalFormatting sqref="P126">
    <cfRule type="expression" dxfId="756" priority="760" stopIfTrue="1">
      <formula>AND($H126="X",P119&lt;&gt;0)</formula>
    </cfRule>
  </conditionalFormatting>
  <conditionalFormatting sqref="O126">
    <cfRule type="cellIs" dxfId="755" priority="759" operator="equal">
      <formula>"X"</formula>
    </cfRule>
  </conditionalFormatting>
  <conditionalFormatting sqref="T126">
    <cfRule type="expression" dxfId="754" priority="756">
      <formula>AND($H126="X",R$17&lt;&gt;0)</formula>
    </cfRule>
    <cfRule type="expression" dxfId="753" priority="757">
      <formula>AND(S126&lt;&gt;0,R$17&lt;&gt;0)</formula>
    </cfRule>
    <cfRule type="expression" dxfId="752" priority="758">
      <formula>OR(S126=0,R$17=0)</formula>
    </cfRule>
  </conditionalFormatting>
  <conditionalFormatting sqref="S126">
    <cfRule type="expression" dxfId="751" priority="755" stopIfTrue="1">
      <formula>AND($H126="X",S119&lt;&gt;0)</formula>
    </cfRule>
  </conditionalFormatting>
  <conditionalFormatting sqref="R126">
    <cfRule type="cellIs" dxfId="750" priority="754" operator="equal">
      <formula>"X"</formula>
    </cfRule>
  </conditionalFormatting>
  <conditionalFormatting sqref="Z126">
    <cfRule type="expression" dxfId="749" priority="751">
      <formula>AND($H126="X",X$17&lt;&gt;0)</formula>
    </cfRule>
    <cfRule type="expression" dxfId="748" priority="752">
      <formula>AND(Y126&lt;&gt;0,X$17&lt;&gt;0)</formula>
    </cfRule>
    <cfRule type="expression" dxfId="747" priority="753">
      <formula>OR(Y126=0,X$17=0)</formula>
    </cfRule>
  </conditionalFormatting>
  <conditionalFormatting sqref="Y126">
    <cfRule type="expression" dxfId="746" priority="750" stopIfTrue="1">
      <formula>AND($H126="X",Y119&lt;&gt;0)</formula>
    </cfRule>
  </conditionalFormatting>
  <conditionalFormatting sqref="X126">
    <cfRule type="cellIs" dxfId="745" priority="749" operator="equal">
      <formula>"X"</formula>
    </cfRule>
  </conditionalFormatting>
  <conditionalFormatting sqref="AC126">
    <cfRule type="expression" dxfId="744" priority="746">
      <formula>AND($H126="X",AA$17&lt;&gt;0)</formula>
    </cfRule>
    <cfRule type="expression" dxfId="743" priority="747">
      <formula>AND(AB126&lt;&gt;0,AA$17&lt;&gt;0)</formula>
    </cfRule>
    <cfRule type="expression" dxfId="742" priority="748">
      <formula>OR(AB126=0,AA$17=0)</formula>
    </cfRule>
  </conditionalFormatting>
  <conditionalFormatting sqref="AB126">
    <cfRule type="expression" dxfId="741" priority="745" stopIfTrue="1">
      <formula>AND($H126="X",AB119&lt;&gt;0)</formula>
    </cfRule>
  </conditionalFormatting>
  <conditionalFormatting sqref="AA126">
    <cfRule type="cellIs" dxfId="740" priority="744" operator="equal">
      <formula>"X"</formula>
    </cfRule>
  </conditionalFormatting>
  <conditionalFormatting sqref="AF126">
    <cfRule type="expression" dxfId="739" priority="741">
      <formula>AND($H126="X",AD$17&lt;&gt;0)</formula>
    </cfRule>
    <cfRule type="expression" dxfId="738" priority="742">
      <formula>AND(AE126&lt;&gt;0,AD$17&lt;&gt;0)</formula>
    </cfRule>
    <cfRule type="expression" dxfId="737" priority="743">
      <formula>OR(AE126=0,AD$17=0)</formula>
    </cfRule>
  </conditionalFormatting>
  <conditionalFormatting sqref="AE126">
    <cfRule type="expression" dxfId="736" priority="740" stopIfTrue="1">
      <formula>AND($H126="X",AE119&lt;&gt;0)</formula>
    </cfRule>
  </conditionalFormatting>
  <conditionalFormatting sqref="AD126">
    <cfRule type="cellIs" dxfId="735" priority="739" operator="equal">
      <formula>"X"</formula>
    </cfRule>
  </conditionalFormatting>
  <conditionalFormatting sqref="AI126">
    <cfRule type="expression" dxfId="734" priority="736">
      <formula>AND($H126="X",AG$17&lt;&gt;0)</formula>
    </cfRule>
    <cfRule type="expression" dxfId="733" priority="737">
      <formula>AND(AH126&lt;&gt;0,AG$17&lt;&gt;0)</formula>
    </cfRule>
    <cfRule type="expression" dxfId="732" priority="738">
      <formula>OR(AH126=0,AG$17=0)</formula>
    </cfRule>
  </conditionalFormatting>
  <conditionalFormatting sqref="AH126">
    <cfRule type="expression" dxfId="731" priority="735" stopIfTrue="1">
      <formula>AND($H126="X",AH119&lt;&gt;0)</formula>
    </cfRule>
  </conditionalFormatting>
  <conditionalFormatting sqref="AG126">
    <cfRule type="cellIs" dxfId="730" priority="734" operator="equal">
      <formula>"X"</formula>
    </cfRule>
  </conditionalFormatting>
  <conditionalFormatting sqref="AL126">
    <cfRule type="expression" dxfId="729" priority="731">
      <formula>AND($H126="X",AJ$17&lt;&gt;0)</formula>
    </cfRule>
    <cfRule type="expression" dxfId="728" priority="732">
      <formula>AND(AK126&lt;&gt;0,AJ$17&lt;&gt;0)</formula>
    </cfRule>
    <cfRule type="expression" dxfId="727" priority="733">
      <formula>OR(AK126=0,AJ$17=0)</formula>
    </cfRule>
  </conditionalFormatting>
  <conditionalFormatting sqref="AK126">
    <cfRule type="expression" dxfId="726" priority="730" stopIfTrue="1">
      <formula>AND($H126="X",AK119&lt;&gt;0)</formula>
    </cfRule>
  </conditionalFormatting>
  <conditionalFormatting sqref="AJ126">
    <cfRule type="cellIs" dxfId="725" priority="729" operator="equal">
      <formula>"X"</formula>
    </cfRule>
  </conditionalFormatting>
  <conditionalFormatting sqref="K127">
    <cfRule type="expression" dxfId="724" priority="726">
      <formula>AND($H127="X",I$17&lt;&gt;0)</formula>
    </cfRule>
    <cfRule type="expression" dxfId="723" priority="727">
      <formula>AND(J127&lt;&gt;0,I$17&lt;&gt;0)</formula>
    </cfRule>
    <cfRule type="expression" dxfId="722" priority="728">
      <formula>OR(J127=0,I$17=0)</formula>
    </cfRule>
  </conditionalFormatting>
  <conditionalFormatting sqref="J127">
    <cfRule type="expression" dxfId="721" priority="725" stopIfTrue="1">
      <formula>AND($H127="X",J120&lt;&gt;0)</formula>
    </cfRule>
  </conditionalFormatting>
  <conditionalFormatting sqref="I127">
    <cfRule type="cellIs" dxfId="720" priority="724" operator="equal">
      <formula>"X"</formula>
    </cfRule>
  </conditionalFormatting>
  <conditionalFormatting sqref="N127">
    <cfRule type="expression" dxfId="719" priority="721">
      <formula>AND($H127="X",L$17&lt;&gt;0)</formula>
    </cfRule>
    <cfRule type="expression" dxfId="718" priority="722">
      <formula>AND(M127&lt;&gt;0,L$17&lt;&gt;0)</formula>
    </cfRule>
    <cfRule type="expression" dxfId="717" priority="723">
      <formula>OR(M127=0,L$17=0)</formula>
    </cfRule>
  </conditionalFormatting>
  <conditionalFormatting sqref="M127">
    <cfRule type="expression" dxfId="716" priority="720" stopIfTrue="1">
      <formula>AND($H127="X",M120&lt;&gt;0)</formula>
    </cfRule>
  </conditionalFormatting>
  <conditionalFormatting sqref="L127">
    <cfRule type="cellIs" dxfId="715" priority="719" operator="equal">
      <formula>"X"</formula>
    </cfRule>
  </conditionalFormatting>
  <conditionalFormatting sqref="Q127">
    <cfRule type="expression" dxfId="714" priority="716">
      <formula>AND($H127="X",O$17&lt;&gt;0)</formula>
    </cfRule>
    <cfRule type="expression" dxfId="713" priority="717">
      <formula>AND(P127&lt;&gt;0,O$17&lt;&gt;0)</formula>
    </cfRule>
    <cfRule type="expression" dxfId="712" priority="718">
      <formula>OR(P127=0,O$17=0)</formula>
    </cfRule>
  </conditionalFormatting>
  <conditionalFormatting sqref="P127">
    <cfRule type="expression" dxfId="711" priority="715" stopIfTrue="1">
      <formula>AND($H127="X",P120&lt;&gt;0)</formula>
    </cfRule>
  </conditionalFormatting>
  <conditionalFormatting sqref="O127">
    <cfRule type="cellIs" dxfId="710" priority="714" operator="equal">
      <formula>"X"</formula>
    </cfRule>
  </conditionalFormatting>
  <conditionalFormatting sqref="T127">
    <cfRule type="expression" dxfId="709" priority="711">
      <formula>AND($H127="X",R$17&lt;&gt;0)</formula>
    </cfRule>
    <cfRule type="expression" dxfId="708" priority="712">
      <formula>AND(S127&lt;&gt;0,R$17&lt;&gt;0)</formula>
    </cfRule>
    <cfRule type="expression" dxfId="707" priority="713">
      <formula>OR(S127=0,R$17=0)</formula>
    </cfRule>
  </conditionalFormatting>
  <conditionalFormatting sqref="S127">
    <cfRule type="expression" dxfId="706" priority="710" stopIfTrue="1">
      <formula>AND($H127="X",S120&lt;&gt;0)</formula>
    </cfRule>
  </conditionalFormatting>
  <conditionalFormatting sqref="R127">
    <cfRule type="cellIs" dxfId="705" priority="709" operator="equal">
      <formula>"X"</formula>
    </cfRule>
  </conditionalFormatting>
  <conditionalFormatting sqref="Z127">
    <cfRule type="expression" dxfId="704" priority="706">
      <formula>AND($H127="X",X$17&lt;&gt;0)</formula>
    </cfRule>
    <cfRule type="expression" dxfId="703" priority="707">
      <formula>AND(Y127&lt;&gt;0,X$17&lt;&gt;0)</formula>
    </cfRule>
    <cfRule type="expression" dxfId="702" priority="708">
      <formula>OR(Y127=0,X$17=0)</formula>
    </cfRule>
  </conditionalFormatting>
  <conditionalFormatting sqref="Y127">
    <cfRule type="expression" dxfId="701" priority="705" stopIfTrue="1">
      <formula>AND($H127="X",Y120&lt;&gt;0)</formula>
    </cfRule>
  </conditionalFormatting>
  <conditionalFormatting sqref="X127">
    <cfRule type="cellIs" dxfId="700" priority="704" operator="equal">
      <formula>"X"</formula>
    </cfRule>
  </conditionalFormatting>
  <conditionalFormatting sqref="AC127">
    <cfRule type="expression" dxfId="699" priority="701">
      <formula>AND($H127="X",AA$17&lt;&gt;0)</formula>
    </cfRule>
    <cfRule type="expression" dxfId="698" priority="702">
      <formula>AND(AB127&lt;&gt;0,AA$17&lt;&gt;0)</formula>
    </cfRule>
    <cfRule type="expression" dxfId="697" priority="703">
      <formula>OR(AB127=0,AA$17=0)</formula>
    </cfRule>
  </conditionalFormatting>
  <conditionalFormatting sqref="AB127">
    <cfRule type="expression" dxfId="696" priority="700" stopIfTrue="1">
      <formula>AND($H127="X",AB120&lt;&gt;0)</formula>
    </cfRule>
  </conditionalFormatting>
  <conditionalFormatting sqref="AA127">
    <cfRule type="cellIs" dxfId="695" priority="699" operator="equal">
      <formula>"X"</formula>
    </cfRule>
  </conditionalFormatting>
  <conditionalFormatting sqref="AF127">
    <cfRule type="expression" dxfId="694" priority="696">
      <formula>AND($H127="X",AD$17&lt;&gt;0)</formula>
    </cfRule>
    <cfRule type="expression" dxfId="693" priority="697">
      <formula>AND(AE127&lt;&gt;0,AD$17&lt;&gt;0)</formula>
    </cfRule>
    <cfRule type="expression" dxfId="692" priority="698">
      <formula>OR(AE127=0,AD$17=0)</formula>
    </cfRule>
  </conditionalFormatting>
  <conditionalFormatting sqref="AE127">
    <cfRule type="expression" dxfId="691" priority="695" stopIfTrue="1">
      <formula>AND($H127="X",AE120&lt;&gt;0)</formula>
    </cfRule>
  </conditionalFormatting>
  <conditionalFormatting sqref="AD127">
    <cfRule type="cellIs" dxfId="690" priority="694" operator="equal">
      <formula>"X"</formula>
    </cfRule>
  </conditionalFormatting>
  <conditionalFormatting sqref="AI127">
    <cfRule type="expression" dxfId="689" priority="691">
      <formula>AND($H127="X",AG$17&lt;&gt;0)</formula>
    </cfRule>
    <cfRule type="expression" dxfId="688" priority="692">
      <formula>AND(AH127&lt;&gt;0,AG$17&lt;&gt;0)</formula>
    </cfRule>
    <cfRule type="expression" dxfId="687" priority="693">
      <formula>OR(AH127=0,AG$17=0)</formula>
    </cfRule>
  </conditionalFormatting>
  <conditionalFormatting sqref="AH127">
    <cfRule type="expression" dxfId="686" priority="690" stopIfTrue="1">
      <formula>AND($H127="X",AH120&lt;&gt;0)</formula>
    </cfRule>
  </conditionalFormatting>
  <conditionalFormatting sqref="AG127">
    <cfRule type="cellIs" dxfId="685" priority="689" operator="equal">
      <formula>"X"</formula>
    </cfRule>
  </conditionalFormatting>
  <conditionalFormatting sqref="AL127">
    <cfRule type="expression" dxfId="684" priority="686">
      <formula>AND($H127="X",AJ$17&lt;&gt;0)</formula>
    </cfRule>
    <cfRule type="expression" dxfId="683" priority="687">
      <formula>AND(AK127&lt;&gt;0,AJ$17&lt;&gt;0)</formula>
    </cfRule>
    <cfRule type="expression" dxfId="682" priority="688">
      <formula>OR(AK127=0,AJ$17=0)</formula>
    </cfRule>
  </conditionalFormatting>
  <conditionalFormatting sqref="AK127">
    <cfRule type="expression" dxfId="681" priority="685" stopIfTrue="1">
      <formula>AND($H127="X",AK120&lt;&gt;0)</formula>
    </cfRule>
  </conditionalFormatting>
  <conditionalFormatting sqref="AJ127">
    <cfRule type="cellIs" dxfId="680" priority="684" operator="equal">
      <formula>"X"</formula>
    </cfRule>
  </conditionalFormatting>
  <conditionalFormatting sqref="K128">
    <cfRule type="expression" dxfId="679" priority="681">
      <formula>AND($H128="X",I$17&lt;&gt;0)</formula>
    </cfRule>
    <cfRule type="expression" dxfId="678" priority="682">
      <formula>AND(J128&lt;&gt;0,I$17&lt;&gt;0)</formula>
    </cfRule>
    <cfRule type="expression" dxfId="677" priority="683">
      <formula>OR(J128=0,I$17=0)</formula>
    </cfRule>
  </conditionalFormatting>
  <conditionalFormatting sqref="J128">
    <cfRule type="expression" dxfId="676" priority="680" stopIfTrue="1">
      <formula>AND($H128="X",J121&lt;&gt;0)</formula>
    </cfRule>
  </conditionalFormatting>
  <conditionalFormatting sqref="I128">
    <cfRule type="cellIs" dxfId="675" priority="679" operator="equal">
      <formula>"X"</formula>
    </cfRule>
  </conditionalFormatting>
  <conditionalFormatting sqref="N128">
    <cfRule type="expression" dxfId="674" priority="676">
      <formula>AND($H128="X",L$17&lt;&gt;0)</formula>
    </cfRule>
    <cfRule type="expression" dxfId="673" priority="677">
      <formula>AND(M128&lt;&gt;0,L$17&lt;&gt;0)</formula>
    </cfRule>
    <cfRule type="expression" dxfId="672" priority="678">
      <formula>OR(M128=0,L$17=0)</formula>
    </cfRule>
  </conditionalFormatting>
  <conditionalFormatting sqref="M128">
    <cfRule type="expression" dxfId="671" priority="675" stopIfTrue="1">
      <formula>AND($H128="X",M121&lt;&gt;0)</formula>
    </cfRule>
  </conditionalFormatting>
  <conditionalFormatting sqref="L128">
    <cfRule type="cellIs" dxfId="670" priority="674" operator="equal">
      <formula>"X"</formula>
    </cfRule>
  </conditionalFormatting>
  <conditionalFormatting sqref="Q128">
    <cfRule type="expression" dxfId="669" priority="671">
      <formula>AND($H128="X",O$17&lt;&gt;0)</formula>
    </cfRule>
    <cfRule type="expression" dxfId="668" priority="672">
      <formula>AND(P128&lt;&gt;0,O$17&lt;&gt;0)</formula>
    </cfRule>
    <cfRule type="expression" dxfId="667" priority="673">
      <formula>OR(P128=0,O$17=0)</formula>
    </cfRule>
  </conditionalFormatting>
  <conditionalFormatting sqref="P128">
    <cfRule type="expression" dxfId="666" priority="670" stopIfTrue="1">
      <formula>AND($H128="X",P121&lt;&gt;0)</formula>
    </cfRule>
  </conditionalFormatting>
  <conditionalFormatting sqref="O128">
    <cfRule type="cellIs" dxfId="665" priority="669" operator="equal">
      <formula>"X"</formula>
    </cfRule>
  </conditionalFormatting>
  <conditionalFormatting sqref="T128">
    <cfRule type="expression" dxfId="664" priority="666">
      <formula>AND($H128="X",R$17&lt;&gt;0)</formula>
    </cfRule>
    <cfRule type="expression" dxfId="663" priority="667">
      <formula>AND(S128&lt;&gt;0,R$17&lt;&gt;0)</formula>
    </cfRule>
    <cfRule type="expression" dxfId="662" priority="668">
      <formula>OR(S128=0,R$17=0)</formula>
    </cfRule>
  </conditionalFormatting>
  <conditionalFormatting sqref="S128">
    <cfRule type="expression" dxfId="661" priority="665" stopIfTrue="1">
      <formula>AND($H128="X",S121&lt;&gt;0)</formula>
    </cfRule>
  </conditionalFormatting>
  <conditionalFormatting sqref="R128">
    <cfRule type="cellIs" dxfId="660" priority="664" operator="equal">
      <formula>"X"</formula>
    </cfRule>
  </conditionalFormatting>
  <conditionalFormatting sqref="Z128">
    <cfRule type="expression" dxfId="659" priority="661">
      <formula>AND($H128="X",X$17&lt;&gt;0)</formula>
    </cfRule>
    <cfRule type="expression" dxfId="658" priority="662">
      <formula>AND(Y128&lt;&gt;0,X$17&lt;&gt;0)</formula>
    </cfRule>
    <cfRule type="expression" dxfId="657" priority="663">
      <formula>OR(Y128=0,X$17=0)</formula>
    </cfRule>
  </conditionalFormatting>
  <conditionalFormatting sqref="Y128">
    <cfRule type="expression" dxfId="656" priority="660" stopIfTrue="1">
      <formula>AND($H128="X",Y121&lt;&gt;0)</formula>
    </cfRule>
  </conditionalFormatting>
  <conditionalFormatting sqref="X128">
    <cfRule type="cellIs" dxfId="655" priority="659" operator="equal">
      <formula>"X"</formula>
    </cfRule>
  </conditionalFormatting>
  <conditionalFormatting sqref="AC128">
    <cfRule type="expression" dxfId="654" priority="656">
      <formula>AND($H128="X",AA$17&lt;&gt;0)</formula>
    </cfRule>
    <cfRule type="expression" dxfId="653" priority="657">
      <formula>AND(AB128&lt;&gt;0,AA$17&lt;&gt;0)</formula>
    </cfRule>
    <cfRule type="expression" dxfId="652" priority="658">
      <formula>OR(AB128=0,AA$17=0)</formula>
    </cfRule>
  </conditionalFormatting>
  <conditionalFormatting sqref="AB128">
    <cfRule type="expression" dxfId="651" priority="655" stopIfTrue="1">
      <formula>AND($H128="X",AB121&lt;&gt;0)</formula>
    </cfRule>
  </conditionalFormatting>
  <conditionalFormatting sqref="AA128">
    <cfRule type="cellIs" dxfId="650" priority="654" operator="equal">
      <formula>"X"</formula>
    </cfRule>
  </conditionalFormatting>
  <conditionalFormatting sqref="AF128">
    <cfRule type="expression" dxfId="649" priority="651">
      <formula>AND($H128="X",AD$17&lt;&gt;0)</formula>
    </cfRule>
    <cfRule type="expression" dxfId="648" priority="652">
      <formula>AND(AE128&lt;&gt;0,AD$17&lt;&gt;0)</formula>
    </cfRule>
    <cfRule type="expression" dxfId="647" priority="653">
      <formula>OR(AE128=0,AD$17=0)</formula>
    </cfRule>
  </conditionalFormatting>
  <conditionalFormatting sqref="AE128">
    <cfRule type="expression" dxfId="646" priority="650" stopIfTrue="1">
      <formula>AND($H128="X",AE121&lt;&gt;0)</formula>
    </cfRule>
  </conditionalFormatting>
  <conditionalFormatting sqref="AD128">
    <cfRule type="cellIs" dxfId="645" priority="649" operator="equal">
      <formula>"X"</formula>
    </cfRule>
  </conditionalFormatting>
  <conditionalFormatting sqref="AI128">
    <cfRule type="expression" dxfId="644" priority="646">
      <formula>AND($H128="X",AG$17&lt;&gt;0)</formula>
    </cfRule>
    <cfRule type="expression" dxfId="643" priority="647">
      <formula>AND(AH128&lt;&gt;0,AG$17&lt;&gt;0)</formula>
    </cfRule>
    <cfRule type="expression" dxfId="642" priority="648">
      <formula>OR(AH128=0,AG$17=0)</formula>
    </cfRule>
  </conditionalFormatting>
  <conditionalFormatting sqref="AH128">
    <cfRule type="expression" dxfId="641" priority="645" stopIfTrue="1">
      <formula>AND($H128="X",AH121&lt;&gt;0)</formula>
    </cfRule>
  </conditionalFormatting>
  <conditionalFormatting sqref="AG128">
    <cfRule type="cellIs" dxfId="640" priority="644" operator="equal">
      <formula>"X"</formula>
    </cfRule>
  </conditionalFormatting>
  <conditionalFormatting sqref="AL128">
    <cfRule type="expression" dxfId="639" priority="641">
      <formula>AND($H128="X",AJ$17&lt;&gt;0)</formula>
    </cfRule>
    <cfRule type="expression" dxfId="638" priority="642">
      <formula>AND(AK128&lt;&gt;0,AJ$17&lt;&gt;0)</formula>
    </cfRule>
    <cfRule type="expression" dxfId="637" priority="643">
      <formula>OR(AK128=0,AJ$17=0)</formula>
    </cfRule>
  </conditionalFormatting>
  <conditionalFormatting sqref="AK128">
    <cfRule type="expression" dxfId="636" priority="640" stopIfTrue="1">
      <formula>AND($H128="X",AK121&lt;&gt;0)</formula>
    </cfRule>
  </conditionalFormatting>
  <conditionalFormatting sqref="AJ128">
    <cfRule type="cellIs" dxfId="635" priority="639" operator="equal">
      <formula>"X"</formula>
    </cfRule>
  </conditionalFormatting>
  <conditionalFormatting sqref="K129">
    <cfRule type="expression" dxfId="634" priority="636">
      <formula>AND($H129="X",I$17&lt;&gt;0)</formula>
    </cfRule>
    <cfRule type="expression" dxfId="633" priority="637">
      <formula>AND(J129&lt;&gt;0,I$17&lt;&gt;0)</formula>
    </cfRule>
    <cfRule type="expression" dxfId="632" priority="638">
      <formula>OR(J129=0,I$17=0)</formula>
    </cfRule>
  </conditionalFormatting>
  <conditionalFormatting sqref="J129">
    <cfRule type="expression" dxfId="631" priority="635" stopIfTrue="1">
      <formula>AND($H129="X",J122&lt;&gt;0)</formula>
    </cfRule>
  </conditionalFormatting>
  <conditionalFormatting sqref="I129">
    <cfRule type="cellIs" dxfId="630" priority="634" operator="equal">
      <formula>"X"</formula>
    </cfRule>
  </conditionalFormatting>
  <conditionalFormatting sqref="N129">
    <cfRule type="expression" dxfId="629" priority="631">
      <formula>AND($H129="X",L$17&lt;&gt;0)</formula>
    </cfRule>
    <cfRule type="expression" dxfId="628" priority="632">
      <formula>AND(M129&lt;&gt;0,L$17&lt;&gt;0)</formula>
    </cfRule>
    <cfRule type="expression" dxfId="627" priority="633">
      <formula>OR(M129=0,L$17=0)</formula>
    </cfRule>
  </conditionalFormatting>
  <conditionalFormatting sqref="M129">
    <cfRule type="expression" dxfId="626" priority="630" stopIfTrue="1">
      <formula>AND($H129="X",M122&lt;&gt;0)</formula>
    </cfRule>
  </conditionalFormatting>
  <conditionalFormatting sqref="L129">
    <cfRule type="cellIs" dxfId="625" priority="629" operator="equal">
      <formula>"X"</formula>
    </cfRule>
  </conditionalFormatting>
  <conditionalFormatting sqref="Q129">
    <cfRule type="expression" dxfId="624" priority="626">
      <formula>AND($H129="X",O$17&lt;&gt;0)</formula>
    </cfRule>
    <cfRule type="expression" dxfId="623" priority="627">
      <formula>AND(P129&lt;&gt;0,O$17&lt;&gt;0)</formula>
    </cfRule>
    <cfRule type="expression" dxfId="622" priority="628">
      <formula>OR(P129=0,O$17=0)</formula>
    </cfRule>
  </conditionalFormatting>
  <conditionalFormatting sqref="P129">
    <cfRule type="expression" dxfId="621" priority="625" stopIfTrue="1">
      <formula>AND($H129="X",P122&lt;&gt;0)</formula>
    </cfRule>
  </conditionalFormatting>
  <conditionalFormatting sqref="O129">
    <cfRule type="cellIs" dxfId="620" priority="624" operator="equal">
      <formula>"X"</formula>
    </cfRule>
  </conditionalFormatting>
  <conditionalFormatting sqref="T129">
    <cfRule type="expression" dxfId="619" priority="621">
      <formula>AND($H129="X",R$17&lt;&gt;0)</formula>
    </cfRule>
    <cfRule type="expression" dxfId="618" priority="622">
      <formula>AND(S129&lt;&gt;0,R$17&lt;&gt;0)</formula>
    </cfRule>
    <cfRule type="expression" dxfId="617" priority="623">
      <formula>OR(S129=0,R$17=0)</formula>
    </cfRule>
  </conditionalFormatting>
  <conditionalFormatting sqref="S129">
    <cfRule type="expression" dxfId="616" priority="620" stopIfTrue="1">
      <formula>AND($H129="X",S122&lt;&gt;0)</formula>
    </cfRule>
  </conditionalFormatting>
  <conditionalFormatting sqref="R129">
    <cfRule type="cellIs" dxfId="615" priority="619" operator="equal">
      <formula>"X"</formula>
    </cfRule>
  </conditionalFormatting>
  <conditionalFormatting sqref="Z129">
    <cfRule type="expression" dxfId="614" priority="616">
      <formula>AND($H129="X",X$17&lt;&gt;0)</formula>
    </cfRule>
    <cfRule type="expression" dxfId="613" priority="617">
      <formula>AND(Y129&lt;&gt;0,X$17&lt;&gt;0)</formula>
    </cfRule>
    <cfRule type="expression" dxfId="612" priority="618">
      <formula>OR(Y129=0,X$17=0)</formula>
    </cfRule>
  </conditionalFormatting>
  <conditionalFormatting sqref="Y129">
    <cfRule type="expression" dxfId="611" priority="615" stopIfTrue="1">
      <formula>AND($H129="X",Y122&lt;&gt;0)</formula>
    </cfRule>
  </conditionalFormatting>
  <conditionalFormatting sqref="X129">
    <cfRule type="cellIs" dxfId="610" priority="614" operator="equal">
      <formula>"X"</formula>
    </cfRule>
  </conditionalFormatting>
  <conditionalFormatting sqref="AC129">
    <cfRule type="expression" dxfId="609" priority="611">
      <formula>AND($H129="X",AA$17&lt;&gt;0)</formula>
    </cfRule>
    <cfRule type="expression" dxfId="608" priority="612">
      <formula>AND(AB129&lt;&gt;0,AA$17&lt;&gt;0)</formula>
    </cfRule>
    <cfRule type="expression" dxfId="607" priority="613">
      <formula>OR(AB129=0,AA$17=0)</formula>
    </cfRule>
  </conditionalFormatting>
  <conditionalFormatting sqref="AB129">
    <cfRule type="expression" dxfId="606" priority="610" stopIfTrue="1">
      <formula>AND($H129="X",AB122&lt;&gt;0)</formula>
    </cfRule>
  </conditionalFormatting>
  <conditionalFormatting sqref="AA129">
    <cfRule type="cellIs" dxfId="605" priority="609" operator="equal">
      <formula>"X"</formula>
    </cfRule>
  </conditionalFormatting>
  <conditionalFormatting sqref="AF129">
    <cfRule type="expression" dxfId="604" priority="606">
      <formula>AND($H129="X",AD$17&lt;&gt;0)</formula>
    </cfRule>
    <cfRule type="expression" dxfId="603" priority="607">
      <formula>AND(AE129&lt;&gt;0,AD$17&lt;&gt;0)</formula>
    </cfRule>
    <cfRule type="expression" dxfId="602" priority="608">
      <formula>OR(AE129=0,AD$17=0)</formula>
    </cfRule>
  </conditionalFormatting>
  <conditionalFormatting sqref="AE129">
    <cfRule type="expression" dxfId="601" priority="605" stopIfTrue="1">
      <formula>AND($H129="X",AE122&lt;&gt;0)</formula>
    </cfRule>
  </conditionalFormatting>
  <conditionalFormatting sqref="AD129">
    <cfRule type="cellIs" dxfId="600" priority="604" operator="equal">
      <formula>"X"</formula>
    </cfRule>
  </conditionalFormatting>
  <conditionalFormatting sqref="AI129">
    <cfRule type="expression" dxfId="599" priority="601">
      <formula>AND($H129="X",AG$17&lt;&gt;0)</formula>
    </cfRule>
    <cfRule type="expression" dxfId="598" priority="602">
      <formula>AND(AH129&lt;&gt;0,AG$17&lt;&gt;0)</formula>
    </cfRule>
    <cfRule type="expression" dxfId="597" priority="603">
      <formula>OR(AH129=0,AG$17=0)</formula>
    </cfRule>
  </conditionalFormatting>
  <conditionalFormatting sqref="AH129">
    <cfRule type="expression" dxfId="596" priority="600" stopIfTrue="1">
      <formula>AND($H129="X",AH122&lt;&gt;0)</formula>
    </cfRule>
  </conditionalFormatting>
  <conditionalFormatting sqref="AG129">
    <cfRule type="cellIs" dxfId="595" priority="599" operator="equal">
      <formula>"X"</formula>
    </cfRule>
  </conditionalFormatting>
  <conditionalFormatting sqref="AL129">
    <cfRule type="expression" dxfId="594" priority="596">
      <formula>AND($H129="X",AJ$17&lt;&gt;0)</formula>
    </cfRule>
    <cfRule type="expression" dxfId="593" priority="597">
      <formula>AND(AK129&lt;&gt;0,AJ$17&lt;&gt;0)</formula>
    </cfRule>
    <cfRule type="expression" dxfId="592" priority="598">
      <formula>OR(AK129=0,AJ$17=0)</formula>
    </cfRule>
  </conditionalFormatting>
  <conditionalFormatting sqref="AK129">
    <cfRule type="expression" dxfId="591" priority="595" stopIfTrue="1">
      <formula>AND($H129="X",AK122&lt;&gt;0)</formula>
    </cfRule>
  </conditionalFormatting>
  <conditionalFormatting sqref="AJ129">
    <cfRule type="cellIs" dxfId="590" priority="594" operator="equal">
      <formula>"X"</formula>
    </cfRule>
  </conditionalFormatting>
  <conditionalFormatting sqref="K130">
    <cfRule type="expression" dxfId="589" priority="591">
      <formula>AND($H130="X",I$17&lt;&gt;0)</formula>
    </cfRule>
    <cfRule type="expression" dxfId="588" priority="592">
      <formula>AND(J130&lt;&gt;0,I$17&lt;&gt;0)</formula>
    </cfRule>
    <cfRule type="expression" dxfId="587" priority="593">
      <formula>OR(J130=0,I$17=0)</formula>
    </cfRule>
  </conditionalFormatting>
  <conditionalFormatting sqref="J130">
    <cfRule type="expression" dxfId="586" priority="590" stopIfTrue="1">
      <formula>AND($H130="X",J123&lt;&gt;0)</formula>
    </cfRule>
  </conditionalFormatting>
  <conditionalFormatting sqref="I130">
    <cfRule type="cellIs" dxfId="585" priority="589" operator="equal">
      <formula>"X"</formula>
    </cfRule>
  </conditionalFormatting>
  <conditionalFormatting sqref="N130">
    <cfRule type="expression" dxfId="584" priority="586">
      <formula>AND($H130="X",L$17&lt;&gt;0)</formula>
    </cfRule>
    <cfRule type="expression" dxfId="583" priority="587">
      <formula>AND(M130&lt;&gt;0,L$17&lt;&gt;0)</formula>
    </cfRule>
    <cfRule type="expression" dxfId="582" priority="588">
      <formula>OR(M130=0,L$17=0)</formula>
    </cfRule>
  </conditionalFormatting>
  <conditionalFormatting sqref="M130">
    <cfRule type="expression" dxfId="581" priority="585" stopIfTrue="1">
      <formula>AND($H130="X",M123&lt;&gt;0)</formula>
    </cfRule>
  </conditionalFormatting>
  <conditionalFormatting sqref="L130">
    <cfRule type="cellIs" dxfId="580" priority="584" operator="equal">
      <formula>"X"</formula>
    </cfRule>
  </conditionalFormatting>
  <conditionalFormatting sqref="Q130">
    <cfRule type="expression" dxfId="579" priority="581">
      <formula>AND($H130="X",O$17&lt;&gt;0)</formula>
    </cfRule>
    <cfRule type="expression" dxfId="578" priority="582">
      <formula>AND(P130&lt;&gt;0,O$17&lt;&gt;0)</formula>
    </cfRule>
    <cfRule type="expression" dxfId="577" priority="583">
      <formula>OR(P130=0,O$17=0)</formula>
    </cfRule>
  </conditionalFormatting>
  <conditionalFormatting sqref="P130">
    <cfRule type="expression" dxfId="576" priority="580" stopIfTrue="1">
      <formula>AND($H130="X",P123&lt;&gt;0)</formula>
    </cfRule>
  </conditionalFormatting>
  <conditionalFormatting sqref="O130">
    <cfRule type="cellIs" dxfId="575" priority="579" operator="equal">
      <formula>"X"</formula>
    </cfRule>
  </conditionalFormatting>
  <conditionalFormatting sqref="T130">
    <cfRule type="expression" dxfId="574" priority="576">
      <formula>AND($H130="X",R$17&lt;&gt;0)</formula>
    </cfRule>
    <cfRule type="expression" dxfId="573" priority="577">
      <formula>AND(S130&lt;&gt;0,R$17&lt;&gt;0)</formula>
    </cfRule>
    <cfRule type="expression" dxfId="572" priority="578">
      <formula>OR(S130=0,R$17=0)</formula>
    </cfRule>
  </conditionalFormatting>
  <conditionalFormatting sqref="S130">
    <cfRule type="expression" dxfId="571" priority="575" stopIfTrue="1">
      <formula>AND($H130="X",S123&lt;&gt;0)</formula>
    </cfRule>
  </conditionalFormatting>
  <conditionalFormatting sqref="R130">
    <cfRule type="cellIs" dxfId="570" priority="574" operator="equal">
      <formula>"X"</formula>
    </cfRule>
  </conditionalFormatting>
  <conditionalFormatting sqref="Z130">
    <cfRule type="expression" dxfId="569" priority="571">
      <formula>AND($H130="X",X$17&lt;&gt;0)</formula>
    </cfRule>
    <cfRule type="expression" dxfId="568" priority="572">
      <formula>AND(Y130&lt;&gt;0,X$17&lt;&gt;0)</formula>
    </cfRule>
    <cfRule type="expression" dxfId="567" priority="573">
      <formula>OR(Y130=0,X$17=0)</formula>
    </cfRule>
  </conditionalFormatting>
  <conditionalFormatting sqref="Y130">
    <cfRule type="expression" dxfId="566" priority="570" stopIfTrue="1">
      <formula>AND($H130="X",Y123&lt;&gt;0)</formula>
    </cfRule>
  </conditionalFormatting>
  <conditionalFormatting sqref="X130">
    <cfRule type="cellIs" dxfId="565" priority="569" operator="equal">
      <formula>"X"</formula>
    </cfRule>
  </conditionalFormatting>
  <conditionalFormatting sqref="AC130">
    <cfRule type="expression" dxfId="564" priority="566">
      <formula>AND($H130="X",AA$17&lt;&gt;0)</formula>
    </cfRule>
    <cfRule type="expression" dxfId="563" priority="567">
      <formula>AND(AB130&lt;&gt;0,AA$17&lt;&gt;0)</formula>
    </cfRule>
    <cfRule type="expression" dxfId="562" priority="568">
      <formula>OR(AB130=0,AA$17=0)</formula>
    </cfRule>
  </conditionalFormatting>
  <conditionalFormatting sqref="AB130">
    <cfRule type="expression" dxfId="561" priority="565" stopIfTrue="1">
      <formula>AND($H130="X",AB123&lt;&gt;0)</formula>
    </cfRule>
  </conditionalFormatting>
  <conditionalFormatting sqref="AA130">
    <cfRule type="cellIs" dxfId="560" priority="564" operator="equal">
      <formula>"X"</formula>
    </cfRule>
  </conditionalFormatting>
  <conditionalFormatting sqref="AF130">
    <cfRule type="expression" dxfId="559" priority="561">
      <formula>AND($H130="X",AD$17&lt;&gt;0)</formula>
    </cfRule>
    <cfRule type="expression" dxfId="558" priority="562">
      <formula>AND(AE130&lt;&gt;0,AD$17&lt;&gt;0)</formula>
    </cfRule>
    <cfRule type="expression" dxfId="557" priority="563">
      <formula>OR(AE130=0,AD$17=0)</formula>
    </cfRule>
  </conditionalFormatting>
  <conditionalFormatting sqref="AE130">
    <cfRule type="expression" dxfId="556" priority="560" stopIfTrue="1">
      <formula>AND($H130="X",AE123&lt;&gt;0)</formula>
    </cfRule>
  </conditionalFormatting>
  <conditionalFormatting sqref="AD130">
    <cfRule type="cellIs" dxfId="555" priority="559" operator="equal">
      <formula>"X"</formula>
    </cfRule>
  </conditionalFormatting>
  <conditionalFormatting sqref="AI130">
    <cfRule type="expression" dxfId="554" priority="556">
      <formula>AND($H130="X",AG$17&lt;&gt;0)</formula>
    </cfRule>
    <cfRule type="expression" dxfId="553" priority="557">
      <formula>AND(AH130&lt;&gt;0,AG$17&lt;&gt;0)</formula>
    </cfRule>
    <cfRule type="expression" dxfId="552" priority="558">
      <formula>OR(AH130=0,AG$17=0)</formula>
    </cfRule>
  </conditionalFormatting>
  <conditionalFormatting sqref="AH130">
    <cfRule type="expression" dxfId="551" priority="555" stopIfTrue="1">
      <formula>AND($H130="X",AH123&lt;&gt;0)</formula>
    </cfRule>
  </conditionalFormatting>
  <conditionalFormatting sqref="AG130">
    <cfRule type="cellIs" dxfId="550" priority="554" operator="equal">
      <formula>"X"</formula>
    </cfRule>
  </conditionalFormatting>
  <conditionalFormatting sqref="AL130">
    <cfRule type="expression" dxfId="549" priority="551">
      <formula>AND($H130="X",AJ$17&lt;&gt;0)</formula>
    </cfRule>
    <cfRule type="expression" dxfId="548" priority="552">
      <formula>AND(AK130&lt;&gt;0,AJ$17&lt;&gt;0)</formula>
    </cfRule>
    <cfRule type="expression" dxfId="547" priority="553">
      <formula>OR(AK130=0,AJ$17=0)</formula>
    </cfRule>
  </conditionalFormatting>
  <conditionalFormatting sqref="AK130">
    <cfRule type="expression" dxfId="546" priority="550" stopIfTrue="1">
      <formula>AND($H130="X",AK123&lt;&gt;0)</formula>
    </cfRule>
  </conditionalFormatting>
  <conditionalFormatting sqref="AJ130">
    <cfRule type="cellIs" dxfId="545" priority="549" operator="equal">
      <formula>"X"</formula>
    </cfRule>
  </conditionalFormatting>
  <conditionalFormatting sqref="K131:K136">
    <cfRule type="expression" dxfId="544" priority="546">
      <formula>AND($H131="X",I$17&lt;&gt;0)</formula>
    </cfRule>
    <cfRule type="expression" dxfId="543" priority="547">
      <formula>AND(J131&lt;&gt;0,I$17&lt;&gt;0)</formula>
    </cfRule>
    <cfRule type="expression" dxfId="542" priority="548">
      <formula>OR(J131=0,I$17=0)</formula>
    </cfRule>
  </conditionalFormatting>
  <conditionalFormatting sqref="J131:J136">
    <cfRule type="expression" dxfId="541" priority="545" stopIfTrue="1">
      <formula>AND($H131="X",J124&lt;&gt;0)</formula>
    </cfRule>
  </conditionalFormatting>
  <conditionalFormatting sqref="I131:I136">
    <cfRule type="cellIs" dxfId="540" priority="544" operator="equal">
      <formula>"X"</formula>
    </cfRule>
  </conditionalFormatting>
  <conditionalFormatting sqref="N131:N136">
    <cfRule type="expression" dxfId="539" priority="541">
      <formula>AND($H131="X",L$17&lt;&gt;0)</formula>
    </cfRule>
    <cfRule type="expression" dxfId="538" priority="542">
      <formula>AND(M131&lt;&gt;0,L$17&lt;&gt;0)</formula>
    </cfRule>
    <cfRule type="expression" dxfId="537" priority="543">
      <formula>OR(M131=0,L$17=0)</formula>
    </cfRule>
  </conditionalFormatting>
  <conditionalFormatting sqref="M131:M136">
    <cfRule type="expression" dxfId="536" priority="540" stopIfTrue="1">
      <formula>AND($H131="X",M124&lt;&gt;0)</formula>
    </cfRule>
  </conditionalFormatting>
  <conditionalFormatting sqref="L131:L136">
    <cfRule type="cellIs" dxfId="535" priority="539" operator="equal">
      <formula>"X"</formula>
    </cfRule>
  </conditionalFormatting>
  <conditionalFormatting sqref="Q131:Q136">
    <cfRule type="expression" dxfId="534" priority="536">
      <formula>AND($H131="X",O$17&lt;&gt;0)</formula>
    </cfRule>
    <cfRule type="expression" dxfId="533" priority="537">
      <formula>AND(P131&lt;&gt;0,O$17&lt;&gt;0)</formula>
    </cfRule>
    <cfRule type="expression" dxfId="532" priority="538">
      <formula>OR(P131=0,O$17=0)</formula>
    </cfRule>
  </conditionalFormatting>
  <conditionalFormatting sqref="P131:P136">
    <cfRule type="expression" dxfId="531" priority="535" stopIfTrue="1">
      <formula>AND($H131="X",P124&lt;&gt;0)</formula>
    </cfRule>
  </conditionalFormatting>
  <conditionalFormatting sqref="O131:O136">
    <cfRule type="cellIs" dxfId="530" priority="534" operator="equal">
      <formula>"X"</formula>
    </cfRule>
  </conditionalFormatting>
  <conditionalFormatting sqref="T131:T136">
    <cfRule type="expression" dxfId="529" priority="531">
      <formula>AND($H131="X",R$17&lt;&gt;0)</formula>
    </cfRule>
    <cfRule type="expression" dxfId="528" priority="532">
      <formula>AND(S131&lt;&gt;0,R$17&lt;&gt;0)</formula>
    </cfRule>
    <cfRule type="expression" dxfId="527" priority="533">
      <formula>OR(S131=0,R$17=0)</formula>
    </cfRule>
  </conditionalFormatting>
  <conditionalFormatting sqref="S131:S136">
    <cfRule type="expression" dxfId="526" priority="530" stopIfTrue="1">
      <formula>AND($H131="X",S124&lt;&gt;0)</formula>
    </cfRule>
  </conditionalFormatting>
  <conditionalFormatting sqref="R131:R136">
    <cfRule type="cellIs" dxfId="525" priority="529" operator="equal">
      <formula>"X"</formula>
    </cfRule>
  </conditionalFormatting>
  <conditionalFormatting sqref="Z131:Z136">
    <cfRule type="expression" dxfId="524" priority="526">
      <formula>AND($H131="X",X$17&lt;&gt;0)</formula>
    </cfRule>
    <cfRule type="expression" dxfId="523" priority="527">
      <formula>AND(Y131&lt;&gt;0,X$17&lt;&gt;0)</formula>
    </cfRule>
    <cfRule type="expression" dxfId="522" priority="528">
      <formula>OR(Y131=0,X$17=0)</formula>
    </cfRule>
  </conditionalFormatting>
  <conditionalFormatting sqref="Y131:Y136">
    <cfRule type="expression" dxfId="521" priority="525" stopIfTrue="1">
      <formula>AND($H131="X",Y124&lt;&gt;0)</formula>
    </cfRule>
  </conditionalFormatting>
  <conditionalFormatting sqref="X131:X136">
    <cfRule type="cellIs" dxfId="520" priority="524" operator="equal">
      <formula>"X"</formula>
    </cfRule>
  </conditionalFormatting>
  <conditionalFormatting sqref="AC131:AC136">
    <cfRule type="expression" dxfId="519" priority="521">
      <formula>AND($H131="X",AA$17&lt;&gt;0)</formula>
    </cfRule>
    <cfRule type="expression" dxfId="518" priority="522">
      <formula>AND(AB131&lt;&gt;0,AA$17&lt;&gt;0)</formula>
    </cfRule>
    <cfRule type="expression" dxfId="517" priority="523">
      <formula>OR(AB131=0,AA$17=0)</formula>
    </cfRule>
  </conditionalFormatting>
  <conditionalFormatting sqref="AB131:AB136">
    <cfRule type="expression" dxfId="516" priority="520" stopIfTrue="1">
      <formula>AND($H131="X",AB124&lt;&gt;0)</formula>
    </cfRule>
  </conditionalFormatting>
  <conditionalFormatting sqref="AA131:AA136">
    <cfRule type="cellIs" dxfId="515" priority="519" operator="equal">
      <formula>"X"</formula>
    </cfRule>
  </conditionalFormatting>
  <conditionalFormatting sqref="AF131:AF136">
    <cfRule type="expression" dxfId="514" priority="516">
      <formula>AND($H131="X",AD$17&lt;&gt;0)</formula>
    </cfRule>
    <cfRule type="expression" dxfId="513" priority="517">
      <formula>AND(AE131&lt;&gt;0,AD$17&lt;&gt;0)</formula>
    </cfRule>
    <cfRule type="expression" dxfId="512" priority="518">
      <formula>OR(AE131=0,AD$17=0)</formula>
    </cfRule>
  </conditionalFormatting>
  <conditionalFormatting sqref="AE131:AE136">
    <cfRule type="expression" dxfId="511" priority="515" stopIfTrue="1">
      <formula>AND($H131="X",AE124&lt;&gt;0)</formula>
    </cfRule>
  </conditionalFormatting>
  <conditionalFormatting sqref="AD131:AD136">
    <cfRule type="cellIs" dxfId="510" priority="514" operator="equal">
      <formula>"X"</formula>
    </cfRule>
  </conditionalFormatting>
  <conditionalFormatting sqref="AI131:AI136">
    <cfRule type="expression" dxfId="509" priority="511">
      <formula>AND($H131="X",AG$17&lt;&gt;0)</formula>
    </cfRule>
    <cfRule type="expression" dxfId="508" priority="512">
      <formula>AND(AH131&lt;&gt;0,AG$17&lt;&gt;0)</formula>
    </cfRule>
    <cfRule type="expression" dxfId="507" priority="513">
      <formula>OR(AH131=0,AG$17=0)</formula>
    </cfRule>
  </conditionalFormatting>
  <conditionalFormatting sqref="AH131:AH136">
    <cfRule type="expression" dxfId="506" priority="510" stopIfTrue="1">
      <formula>AND($H131="X",AH124&lt;&gt;0)</formula>
    </cfRule>
  </conditionalFormatting>
  <conditionalFormatting sqref="AG131:AG136">
    <cfRule type="cellIs" dxfId="505" priority="509" operator="equal">
      <formula>"X"</formula>
    </cfRule>
  </conditionalFormatting>
  <conditionalFormatting sqref="AL131:AL136">
    <cfRule type="expression" dxfId="504" priority="506">
      <formula>AND($H131="X",AJ$17&lt;&gt;0)</formula>
    </cfRule>
    <cfRule type="expression" dxfId="503" priority="507">
      <formula>AND(AK131&lt;&gt;0,AJ$17&lt;&gt;0)</formula>
    </cfRule>
    <cfRule type="expression" dxfId="502" priority="508">
      <formula>OR(AK131=0,AJ$17=0)</formula>
    </cfRule>
  </conditionalFormatting>
  <conditionalFormatting sqref="AK131:AK136">
    <cfRule type="expression" dxfId="501" priority="505" stopIfTrue="1">
      <formula>AND($H131="X",AK124&lt;&gt;0)</formula>
    </cfRule>
  </conditionalFormatting>
  <conditionalFormatting sqref="AJ131:AJ136">
    <cfRule type="cellIs" dxfId="500" priority="504" operator="equal">
      <formula>"X"</formula>
    </cfRule>
  </conditionalFormatting>
  <conditionalFormatting sqref="AI137">
    <cfRule type="expression" dxfId="499" priority="501">
      <formula>AND($H137="X",AG$17&lt;&gt;0)</formula>
    </cfRule>
    <cfRule type="expression" dxfId="498" priority="502">
      <formula>AND(AH137&lt;&gt;0,AG$17&lt;&gt;0)</formula>
    </cfRule>
    <cfRule type="expression" dxfId="497" priority="503">
      <formula>OR(AH137=0,AG$17=0)</formula>
    </cfRule>
  </conditionalFormatting>
  <conditionalFormatting sqref="AH137">
    <cfRule type="expression" dxfId="496" priority="500" stopIfTrue="1">
      <formula>AND($H137="X",AH130&lt;&gt;0)</formula>
    </cfRule>
  </conditionalFormatting>
  <conditionalFormatting sqref="AG137">
    <cfRule type="cellIs" dxfId="495" priority="499" operator="equal">
      <formula>"X"</formula>
    </cfRule>
  </conditionalFormatting>
  <conditionalFormatting sqref="AL137">
    <cfRule type="expression" dxfId="494" priority="496">
      <formula>AND($H137="X",AJ$17&lt;&gt;0)</formula>
    </cfRule>
    <cfRule type="expression" dxfId="493" priority="497">
      <formula>AND(AK137&lt;&gt;0,AJ$17&lt;&gt;0)</formula>
    </cfRule>
    <cfRule type="expression" dxfId="492" priority="498">
      <formula>OR(AK137=0,AJ$17=0)</formula>
    </cfRule>
  </conditionalFormatting>
  <conditionalFormatting sqref="AK137">
    <cfRule type="expression" dxfId="491" priority="495" stopIfTrue="1">
      <formula>AND($H137="X",AK130&lt;&gt;0)</formula>
    </cfRule>
  </conditionalFormatting>
  <conditionalFormatting sqref="AJ137">
    <cfRule type="cellIs" dxfId="490" priority="494" operator="equal">
      <formula>"X"</formula>
    </cfRule>
  </conditionalFormatting>
  <conditionalFormatting sqref="AI138">
    <cfRule type="expression" dxfId="489" priority="491">
      <formula>AND($H138="X",AG$17&lt;&gt;0)</formula>
    </cfRule>
    <cfRule type="expression" dxfId="488" priority="492">
      <formula>AND(AH138&lt;&gt;0,AG$17&lt;&gt;0)</formula>
    </cfRule>
    <cfRule type="expression" dxfId="487" priority="493">
      <formula>OR(AH138=0,AG$17=0)</formula>
    </cfRule>
  </conditionalFormatting>
  <conditionalFormatting sqref="AH138">
    <cfRule type="expression" dxfId="486" priority="490" stopIfTrue="1">
      <formula>AND($H138="X",AH131&lt;&gt;0)</formula>
    </cfRule>
  </conditionalFormatting>
  <conditionalFormatting sqref="AG138">
    <cfRule type="cellIs" dxfId="485" priority="489" operator="equal">
      <formula>"X"</formula>
    </cfRule>
  </conditionalFormatting>
  <conditionalFormatting sqref="AL138">
    <cfRule type="expression" dxfId="484" priority="486">
      <formula>AND($H138="X",AJ$17&lt;&gt;0)</formula>
    </cfRule>
    <cfRule type="expression" dxfId="483" priority="487">
      <formula>AND(AK138&lt;&gt;0,AJ$17&lt;&gt;0)</formula>
    </cfRule>
    <cfRule type="expression" dxfId="482" priority="488">
      <formula>OR(AK138=0,AJ$17=0)</formula>
    </cfRule>
  </conditionalFormatting>
  <conditionalFormatting sqref="AK138">
    <cfRule type="expression" dxfId="481" priority="485" stopIfTrue="1">
      <formula>AND($H138="X",AK131&lt;&gt;0)</formula>
    </cfRule>
  </conditionalFormatting>
  <conditionalFormatting sqref="AJ138">
    <cfRule type="cellIs" dxfId="480" priority="484" operator="equal">
      <formula>"X"</formula>
    </cfRule>
  </conditionalFormatting>
  <conditionalFormatting sqref="AI139">
    <cfRule type="expression" dxfId="479" priority="481">
      <formula>AND($H139="X",AG$17&lt;&gt;0)</formula>
    </cfRule>
    <cfRule type="expression" dxfId="478" priority="482">
      <formula>AND(AH139&lt;&gt;0,AG$17&lt;&gt;0)</formula>
    </cfRule>
    <cfRule type="expression" dxfId="477" priority="483">
      <formula>OR(AH139=0,AG$17=0)</formula>
    </cfRule>
  </conditionalFormatting>
  <conditionalFormatting sqref="AH139">
    <cfRule type="expression" dxfId="476" priority="480" stopIfTrue="1">
      <formula>AND($H139="X",AH132&lt;&gt;0)</formula>
    </cfRule>
  </conditionalFormatting>
  <conditionalFormatting sqref="AG139">
    <cfRule type="cellIs" dxfId="475" priority="479" operator="equal">
      <formula>"X"</formula>
    </cfRule>
  </conditionalFormatting>
  <conditionalFormatting sqref="AL139">
    <cfRule type="expression" dxfId="474" priority="476">
      <formula>AND($H139="X",AJ$17&lt;&gt;0)</formula>
    </cfRule>
    <cfRule type="expression" dxfId="473" priority="477">
      <formula>AND(AK139&lt;&gt;0,AJ$17&lt;&gt;0)</formula>
    </cfRule>
    <cfRule type="expression" dxfId="472" priority="478">
      <formula>OR(AK139=0,AJ$17=0)</formula>
    </cfRule>
  </conditionalFormatting>
  <conditionalFormatting sqref="AK139">
    <cfRule type="expression" dxfId="471" priority="475" stopIfTrue="1">
      <formula>AND($H139="X",AK132&lt;&gt;0)</formula>
    </cfRule>
  </conditionalFormatting>
  <conditionalFormatting sqref="AJ139">
    <cfRule type="cellIs" dxfId="470" priority="474" operator="equal">
      <formula>"X"</formula>
    </cfRule>
  </conditionalFormatting>
  <conditionalFormatting sqref="K145">
    <cfRule type="expression" dxfId="469" priority="471">
      <formula>AND($H145="X",I$17&lt;&gt;0)</formula>
    </cfRule>
    <cfRule type="expression" dxfId="468" priority="472">
      <formula>AND(J145&lt;&gt;0,I$17&lt;&gt;0)</formula>
    </cfRule>
    <cfRule type="expression" dxfId="467" priority="473">
      <formula>OR(J145=0,I$17=0)</formula>
    </cfRule>
  </conditionalFormatting>
  <conditionalFormatting sqref="J145">
    <cfRule type="expression" dxfId="466" priority="470" stopIfTrue="1">
      <formula>AND($H145="X",J138&lt;&gt;0)</formula>
    </cfRule>
  </conditionalFormatting>
  <conditionalFormatting sqref="I145">
    <cfRule type="cellIs" dxfId="465" priority="469" operator="equal">
      <formula>"X"</formula>
    </cfRule>
  </conditionalFormatting>
  <conditionalFormatting sqref="N145">
    <cfRule type="expression" dxfId="464" priority="466">
      <formula>AND($H145="X",L$17&lt;&gt;0)</formula>
    </cfRule>
    <cfRule type="expression" dxfId="463" priority="467">
      <formula>AND(M145&lt;&gt;0,L$17&lt;&gt;0)</formula>
    </cfRule>
    <cfRule type="expression" dxfId="462" priority="468">
      <formula>OR(M145=0,L$17=0)</formula>
    </cfRule>
  </conditionalFormatting>
  <conditionalFormatting sqref="M145">
    <cfRule type="expression" dxfId="461" priority="465" stopIfTrue="1">
      <formula>AND($H145="X",M138&lt;&gt;0)</formula>
    </cfRule>
  </conditionalFormatting>
  <conditionalFormatting sqref="L145">
    <cfRule type="cellIs" dxfId="460" priority="464" operator="equal">
      <formula>"X"</formula>
    </cfRule>
  </conditionalFormatting>
  <conditionalFormatting sqref="Q145">
    <cfRule type="expression" dxfId="459" priority="461">
      <formula>AND($H145="X",O$17&lt;&gt;0)</formula>
    </cfRule>
    <cfRule type="expression" dxfId="458" priority="462">
      <formula>AND(P145&lt;&gt;0,O$17&lt;&gt;0)</formula>
    </cfRule>
    <cfRule type="expression" dxfId="457" priority="463">
      <formula>OR(P145=0,O$17=0)</formula>
    </cfRule>
  </conditionalFormatting>
  <conditionalFormatting sqref="P145">
    <cfRule type="expression" dxfId="456" priority="460" stopIfTrue="1">
      <formula>AND($H145="X",P138&lt;&gt;0)</formula>
    </cfRule>
  </conditionalFormatting>
  <conditionalFormatting sqref="O145">
    <cfRule type="cellIs" dxfId="455" priority="459" operator="equal">
      <formula>"X"</formula>
    </cfRule>
  </conditionalFormatting>
  <conditionalFormatting sqref="K146">
    <cfRule type="expression" dxfId="454" priority="456">
      <formula>AND($H146="X",I$17&lt;&gt;0)</formula>
    </cfRule>
    <cfRule type="expression" dxfId="453" priority="457">
      <formula>AND(J146&lt;&gt;0,I$17&lt;&gt;0)</formula>
    </cfRule>
    <cfRule type="expression" dxfId="452" priority="458">
      <formula>OR(J146=0,I$17=0)</formula>
    </cfRule>
  </conditionalFormatting>
  <conditionalFormatting sqref="J146">
    <cfRule type="expression" dxfId="451" priority="455" stopIfTrue="1">
      <formula>AND($H146="X",J139&lt;&gt;0)</formula>
    </cfRule>
  </conditionalFormatting>
  <conditionalFormatting sqref="I146">
    <cfRule type="cellIs" dxfId="450" priority="454" operator="equal">
      <formula>"X"</formula>
    </cfRule>
  </conditionalFormatting>
  <conditionalFormatting sqref="N146">
    <cfRule type="expression" dxfId="449" priority="451">
      <formula>AND($H146="X",L$17&lt;&gt;0)</formula>
    </cfRule>
    <cfRule type="expression" dxfId="448" priority="452">
      <formula>AND(M146&lt;&gt;0,L$17&lt;&gt;0)</formula>
    </cfRule>
    <cfRule type="expression" dxfId="447" priority="453">
      <formula>OR(M146=0,L$17=0)</formula>
    </cfRule>
  </conditionalFormatting>
  <conditionalFormatting sqref="M146">
    <cfRule type="expression" dxfId="446" priority="450" stopIfTrue="1">
      <formula>AND($H146="X",M139&lt;&gt;0)</formula>
    </cfRule>
  </conditionalFormatting>
  <conditionalFormatting sqref="L146">
    <cfRule type="cellIs" dxfId="445" priority="449" operator="equal">
      <formula>"X"</formula>
    </cfRule>
  </conditionalFormatting>
  <conditionalFormatting sqref="Q146">
    <cfRule type="expression" dxfId="444" priority="446">
      <formula>AND($H146="X",O$17&lt;&gt;0)</formula>
    </cfRule>
    <cfRule type="expression" dxfId="443" priority="447">
      <formula>AND(P146&lt;&gt;0,O$17&lt;&gt;0)</formula>
    </cfRule>
    <cfRule type="expression" dxfId="442" priority="448">
      <formula>OR(P146=0,O$17=0)</formula>
    </cfRule>
  </conditionalFormatting>
  <conditionalFormatting sqref="P146">
    <cfRule type="expression" dxfId="441" priority="445" stopIfTrue="1">
      <formula>AND($H146="X",P139&lt;&gt;0)</formula>
    </cfRule>
  </conditionalFormatting>
  <conditionalFormatting sqref="O146">
    <cfRule type="cellIs" dxfId="440" priority="444" operator="equal">
      <formula>"X"</formula>
    </cfRule>
  </conditionalFormatting>
  <conditionalFormatting sqref="N148">
    <cfRule type="expression" dxfId="439" priority="441">
      <formula>AND($H148="X",L$17&lt;&gt;0)</formula>
    </cfRule>
    <cfRule type="expression" dxfId="438" priority="442">
      <formula>AND(M148&lt;&gt;0,L$17&lt;&gt;0)</formula>
    </cfRule>
    <cfRule type="expression" dxfId="437" priority="443">
      <formula>OR(M148=0,L$17=0)</formula>
    </cfRule>
  </conditionalFormatting>
  <conditionalFormatting sqref="M148">
    <cfRule type="expression" dxfId="436" priority="440" stopIfTrue="1">
      <formula>AND($H148="X",M141&lt;&gt;0)</formula>
    </cfRule>
  </conditionalFormatting>
  <conditionalFormatting sqref="L148">
    <cfRule type="cellIs" dxfId="435" priority="439" operator="equal">
      <formula>"X"</formula>
    </cfRule>
  </conditionalFormatting>
  <conditionalFormatting sqref="Q149">
    <cfRule type="expression" dxfId="434" priority="436">
      <formula>AND($H149="X",O$17&lt;&gt;0)</formula>
    </cfRule>
    <cfRule type="expression" dxfId="433" priority="437">
      <formula>AND(P149&lt;&gt;0,O$17&lt;&gt;0)</formula>
    </cfRule>
    <cfRule type="expression" dxfId="432" priority="438">
      <formula>OR(P149=0,O$17=0)</formula>
    </cfRule>
  </conditionalFormatting>
  <conditionalFormatting sqref="P149">
    <cfRule type="expression" dxfId="431" priority="435" stopIfTrue="1">
      <formula>AND($H149="X",P142&lt;&gt;0)</formula>
    </cfRule>
  </conditionalFormatting>
  <conditionalFormatting sqref="O149">
    <cfRule type="cellIs" dxfId="430" priority="434" operator="equal">
      <formula>"X"</formula>
    </cfRule>
  </conditionalFormatting>
  <conditionalFormatting sqref="K150">
    <cfRule type="expression" dxfId="429" priority="431">
      <formula>AND($H150="X",I$17&lt;&gt;0)</formula>
    </cfRule>
    <cfRule type="expression" dxfId="428" priority="432">
      <formula>AND(J150&lt;&gt;0,I$17&lt;&gt;0)</formula>
    </cfRule>
    <cfRule type="expression" dxfId="427" priority="433">
      <formula>OR(J150=0,I$17=0)</formula>
    </cfRule>
  </conditionalFormatting>
  <conditionalFormatting sqref="J150">
    <cfRule type="expression" dxfId="426" priority="430" stopIfTrue="1">
      <formula>AND($H150="X",J143&lt;&gt;0)</formula>
    </cfRule>
  </conditionalFormatting>
  <conditionalFormatting sqref="I150">
    <cfRule type="cellIs" dxfId="425" priority="429" operator="equal">
      <formula>"X"</formula>
    </cfRule>
  </conditionalFormatting>
  <conditionalFormatting sqref="N150">
    <cfRule type="expression" dxfId="424" priority="426">
      <formula>AND($H150="X",L$17&lt;&gt;0)</formula>
    </cfRule>
    <cfRule type="expression" dxfId="423" priority="427">
      <formula>AND(M150&lt;&gt;0,L$17&lt;&gt;0)</formula>
    </cfRule>
    <cfRule type="expression" dxfId="422" priority="428">
      <formula>OR(M150=0,L$17=0)</formula>
    </cfRule>
  </conditionalFormatting>
  <conditionalFormatting sqref="M150">
    <cfRule type="expression" dxfId="421" priority="425" stopIfTrue="1">
      <formula>AND($H150="X",M143&lt;&gt;0)</formula>
    </cfRule>
  </conditionalFormatting>
  <conditionalFormatting sqref="L150">
    <cfRule type="cellIs" dxfId="420" priority="424" operator="equal">
      <formula>"X"</formula>
    </cfRule>
  </conditionalFormatting>
  <conditionalFormatting sqref="Q150">
    <cfRule type="expression" dxfId="419" priority="421">
      <formula>AND($H150="X",O$17&lt;&gt;0)</formula>
    </cfRule>
    <cfRule type="expression" dxfId="418" priority="422">
      <formula>AND(P150&lt;&gt;0,O$17&lt;&gt;0)</formula>
    </cfRule>
    <cfRule type="expression" dxfId="417" priority="423">
      <formula>OR(P150=0,O$17=0)</formula>
    </cfRule>
  </conditionalFormatting>
  <conditionalFormatting sqref="P150">
    <cfRule type="expression" dxfId="416" priority="420" stopIfTrue="1">
      <formula>AND($H150="X",P143&lt;&gt;0)</formula>
    </cfRule>
  </conditionalFormatting>
  <conditionalFormatting sqref="O150">
    <cfRule type="cellIs" dxfId="415" priority="419" operator="equal">
      <formula>"X"</formula>
    </cfRule>
  </conditionalFormatting>
  <conditionalFormatting sqref="Z145:Z146">
    <cfRule type="expression" dxfId="414" priority="416">
      <formula>AND($H145="X",X$17&lt;&gt;0)</formula>
    </cfRule>
    <cfRule type="expression" dxfId="413" priority="417">
      <formula>AND(Y145&lt;&gt;0,X$17&lt;&gt;0)</formula>
    </cfRule>
    <cfRule type="expression" dxfId="412" priority="418">
      <formula>OR(Y145=0,X$17=0)</formula>
    </cfRule>
  </conditionalFormatting>
  <conditionalFormatting sqref="Y145:Y146">
    <cfRule type="expression" dxfId="411" priority="415" stopIfTrue="1">
      <formula>AND($H145="X",Y138&lt;&gt;0)</formula>
    </cfRule>
  </conditionalFormatting>
  <conditionalFormatting sqref="X145:X146">
    <cfRule type="cellIs" dxfId="410" priority="414" operator="equal">
      <formula>"X"</formula>
    </cfRule>
  </conditionalFormatting>
  <conditionalFormatting sqref="AC145:AC146">
    <cfRule type="expression" dxfId="409" priority="411">
      <formula>AND($H145="X",AA$17&lt;&gt;0)</formula>
    </cfRule>
    <cfRule type="expression" dxfId="408" priority="412">
      <formula>AND(AB145&lt;&gt;0,AA$17&lt;&gt;0)</formula>
    </cfRule>
    <cfRule type="expression" dxfId="407" priority="413">
      <formula>OR(AB145=0,AA$17=0)</formula>
    </cfRule>
  </conditionalFormatting>
  <conditionalFormatting sqref="AB145:AB146">
    <cfRule type="expression" dxfId="406" priority="410" stopIfTrue="1">
      <formula>AND($H145="X",AB138&lt;&gt;0)</formula>
    </cfRule>
  </conditionalFormatting>
  <conditionalFormatting sqref="AA145:AA146">
    <cfRule type="cellIs" dxfId="405" priority="409" operator="equal">
      <formula>"X"</formula>
    </cfRule>
  </conditionalFormatting>
  <conditionalFormatting sqref="AF145:AF146">
    <cfRule type="expression" dxfId="404" priority="406">
      <formula>AND($H145="X",AD$17&lt;&gt;0)</formula>
    </cfRule>
    <cfRule type="expression" dxfId="403" priority="407">
      <formula>AND(AE145&lt;&gt;0,AD$17&lt;&gt;0)</formula>
    </cfRule>
    <cfRule type="expression" dxfId="402" priority="408">
      <formula>OR(AE145=0,AD$17=0)</formula>
    </cfRule>
  </conditionalFormatting>
  <conditionalFormatting sqref="AE145:AE146">
    <cfRule type="expression" dxfId="401" priority="405" stopIfTrue="1">
      <formula>AND($H145="X",AE138&lt;&gt;0)</formula>
    </cfRule>
  </conditionalFormatting>
  <conditionalFormatting sqref="AD145:AD146">
    <cfRule type="cellIs" dxfId="400" priority="404" operator="equal">
      <formula>"X"</formula>
    </cfRule>
  </conditionalFormatting>
  <conditionalFormatting sqref="AI145:AI146">
    <cfRule type="expression" dxfId="399" priority="401">
      <formula>AND($H145="X",AG$17&lt;&gt;0)</formula>
    </cfRule>
    <cfRule type="expression" dxfId="398" priority="402">
      <formula>AND(AH145&lt;&gt;0,AG$17&lt;&gt;0)</formula>
    </cfRule>
    <cfRule type="expression" dxfId="397" priority="403">
      <formula>OR(AH145=0,AG$17=0)</formula>
    </cfRule>
  </conditionalFormatting>
  <conditionalFormatting sqref="AH145:AH146">
    <cfRule type="expression" dxfId="396" priority="400" stopIfTrue="1">
      <formula>AND($H145="X",AH138&lt;&gt;0)</formula>
    </cfRule>
  </conditionalFormatting>
  <conditionalFormatting sqref="AG145:AG146">
    <cfRule type="cellIs" dxfId="395" priority="399" operator="equal">
      <formula>"X"</formula>
    </cfRule>
  </conditionalFormatting>
  <conditionalFormatting sqref="AL145:AL146">
    <cfRule type="expression" dxfId="394" priority="396">
      <formula>AND($H145="X",AJ$17&lt;&gt;0)</formula>
    </cfRule>
    <cfRule type="expression" dxfId="393" priority="397">
      <formula>AND(AK145&lt;&gt;0,AJ$17&lt;&gt;0)</formula>
    </cfRule>
    <cfRule type="expression" dxfId="392" priority="398">
      <formula>OR(AK145=0,AJ$17=0)</formula>
    </cfRule>
  </conditionalFormatting>
  <conditionalFormatting sqref="AK145:AK146">
    <cfRule type="expression" dxfId="391" priority="395" stopIfTrue="1">
      <formula>AND($H145="X",AK138&lt;&gt;0)</formula>
    </cfRule>
  </conditionalFormatting>
  <conditionalFormatting sqref="AJ145:AJ146">
    <cfRule type="cellIs" dxfId="390" priority="394" operator="equal">
      <formula>"X"</formula>
    </cfRule>
  </conditionalFormatting>
  <conditionalFormatting sqref="AI147">
    <cfRule type="expression" dxfId="389" priority="391">
      <formula>AND($H147="X",AG$17&lt;&gt;0)</formula>
    </cfRule>
    <cfRule type="expression" dxfId="388" priority="392">
      <formula>AND(AH147&lt;&gt;0,AG$17&lt;&gt;0)</formula>
    </cfRule>
    <cfRule type="expression" dxfId="387" priority="393">
      <formula>OR(AH147=0,AG$17=0)</formula>
    </cfRule>
  </conditionalFormatting>
  <conditionalFormatting sqref="AH147">
    <cfRule type="expression" dxfId="386" priority="390" stopIfTrue="1">
      <formula>AND($H147="X",AH140&lt;&gt;0)</formula>
    </cfRule>
  </conditionalFormatting>
  <conditionalFormatting sqref="AG147">
    <cfRule type="cellIs" dxfId="385" priority="389" operator="equal">
      <formula>"X"</formula>
    </cfRule>
  </conditionalFormatting>
  <conditionalFormatting sqref="AL147">
    <cfRule type="expression" dxfId="384" priority="386">
      <formula>AND($H147="X",AJ$17&lt;&gt;0)</formula>
    </cfRule>
    <cfRule type="expression" dxfId="383" priority="387">
      <formula>AND(AK147&lt;&gt;0,AJ$17&lt;&gt;0)</formula>
    </cfRule>
    <cfRule type="expression" dxfId="382" priority="388">
      <formula>OR(AK147=0,AJ$17=0)</formula>
    </cfRule>
  </conditionalFormatting>
  <conditionalFormatting sqref="AK147">
    <cfRule type="expression" dxfId="381" priority="385" stopIfTrue="1">
      <formula>AND($H147="X",AK140&lt;&gt;0)</formula>
    </cfRule>
  </conditionalFormatting>
  <conditionalFormatting sqref="AJ147">
    <cfRule type="cellIs" dxfId="380" priority="384" operator="equal">
      <formula>"X"</formula>
    </cfRule>
  </conditionalFormatting>
  <conditionalFormatting sqref="AI150">
    <cfRule type="expression" dxfId="379" priority="381">
      <formula>AND($H150="X",AG$17&lt;&gt;0)</formula>
    </cfRule>
    <cfRule type="expression" dxfId="378" priority="382">
      <formula>AND(AH150&lt;&gt;0,AG$17&lt;&gt;0)</formula>
    </cfRule>
    <cfRule type="expression" dxfId="377" priority="383">
      <formula>OR(AH150=0,AG$17=0)</formula>
    </cfRule>
  </conditionalFormatting>
  <conditionalFormatting sqref="AH150">
    <cfRule type="expression" dxfId="376" priority="380" stopIfTrue="1">
      <formula>AND($H150="X",AH143&lt;&gt;0)</formula>
    </cfRule>
  </conditionalFormatting>
  <conditionalFormatting sqref="AG150">
    <cfRule type="cellIs" dxfId="375" priority="379" operator="equal">
      <formula>"X"</formula>
    </cfRule>
  </conditionalFormatting>
  <conditionalFormatting sqref="AL150">
    <cfRule type="expression" dxfId="374" priority="376">
      <formula>AND($H150="X",AJ$17&lt;&gt;0)</formula>
    </cfRule>
    <cfRule type="expression" dxfId="373" priority="377">
      <formula>AND(AK150&lt;&gt;0,AJ$17&lt;&gt;0)</formula>
    </cfRule>
    <cfRule type="expression" dxfId="372" priority="378">
      <formula>OR(AK150=0,AJ$17=0)</formula>
    </cfRule>
  </conditionalFormatting>
  <conditionalFormatting sqref="AK150">
    <cfRule type="expression" dxfId="371" priority="375" stopIfTrue="1">
      <formula>AND($H150="X",AK143&lt;&gt;0)</formula>
    </cfRule>
  </conditionalFormatting>
  <conditionalFormatting sqref="AJ150">
    <cfRule type="cellIs" dxfId="370" priority="374" operator="equal">
      <formula>"X"</formula>
    </cfRule>
  </conditionalFormatting>
  <conditionalFormatting sqref="AC149">
    <cfRule type="expression" dxfId="369" priority="371">
      <formula>AND($H149="X",AA$17&lt;&gt;0)</formula>
    </cfRule>
    <cfRule type="expression" dxfId="368" priority="372">
      <formula>AND(AB149&lt;&gt;0,AA$17&lt;&gt;0)</formula>
    </cfRule>
    <cfRule type="expression" dxfId="367" priority="373">
      <formula>OR(AB149=0,AA$17=0)</formula>
    </cfRule>
  </conditionalFormatting>
  <conditionalFormatting sqref="AB149">
    <cfRule type="expression" dxfId="366" priority="370" stopIfTrue="1">
      <formula>AND($H149="X",AB142&lt;&gt;0)</formula>
    </cfRule>
  </conditionalFormatting>
  <conditionalFormatting sqref="AA149">
    <cfRule type="cellIs" dxfId="365" priority="369" operator="equal">
      <formula>"X"</formula>
    </cfRule>
  </conditionalFormatting>
  <conditionalFormatting sqref="Q54">
    <cfRule type="expression" dxfId="364" priority="363">
      <formula>AND($H54="X",O$17&lt;&gt;0)</formula>
    </cfRule>
    <cfRule type="expression" dxfId="363" priority="364">
      <formula>AND(P54&lt;&gt;0,O$17&lt;&gt;0)</formula>
    </cfRule>
    <cfRule type="expression" dxfId="362" priority="365">
      <formula>OR(P54=0,O$17=0)</formula>
    </cfRule>
  </conditionalFormatting>
  <conditionalFormatting sqref="Q55">
    <cfRule type="expression" dxfId="361" priority="360">
      <formula>AND($H55="X",O$17&lt;&gt;0)</formula>
    </cfRule>
    <cfRule type="expression" dxfId="360" priority="361">
      <formula>AND(P55&lt;&gt;0,O$17&lt;&gt;0)</formula>
    </cfRule>
    <cfRule type="expression" dxfId="359" priority="362">
      <formula>OR(P55=0,O$17=0)</formula>
    </cfRule>
  </conditionalFormatting>
  <conditionalFormatting sqref="Q56">
    <cfRule type="expression" dxfId="358" priority="357">
      <formula>AND($H56="X",O$17&lt;&gt;0)</formula>
    </cfRule>
    <cfRule type="expression" dxfId="357" priority="358">
      <formula>AND(P56&lt;&gt;0,O$17&lt;&gt;0)</formula>
    </cfRule>
    <cfRule type="expression" dxfId="356" priority="359">
      <formula>OR(P56=0,O$17=0)</formula>
    </cfRule>
  </conditionalFormatting>
  <conditionalFormatting sqref="Q57">
    <cfRule type="expression" dxfId="355" priority="354">
      <formula>AND($H57="X",O$17&lt;&gt;0)</formula>
    </cfRule>
    <cfRule type="expression" dxfId="354" priority="355">
      <formula>AND(P57&lt;&gt;0,O$17&lt;&gt;0)</formula>
    </cfRule>
    <cfRule type="expression" dxfId="353" priority="356">
      <formula>OR(P57=0,O$17=0)</formula>
    </cfRule>
  </conditionalFormatting>
  <conditionalFormatting sqref="Q58">
    <cfRule type="expression" dxfId="352" priority="351">
      <formula>AND($H58="X",O$17&lt;&gt;0)</formula>
    </cfRule>
    <cfRule type="expression" dxfId="351" priority="352">
      <formula>AND(P58&lt;&gt;0,O$17&lt;&gt;0)</formula>
    </cfRule>
    <cfRule type="expression" dxfId="350" priority="353">
      <formula>OR(P58=0,O$17=0)</formula>
    </cfRule>
  </conditionalFormatting>
  <conditionalFormatting sqref="Q59">
    <cfRule type="expression" dxfId="349" priority="348">
      <formula>AND($H59="X",O$17&lt;&gt;0)</formula>
    </cfRule>
    <cfRule type="expression" dxfId="348" priority="349">
      <formula>AND(P59&lt;&gt;0,O$17&lt;&gt;0)</formula>
    </cfRule>
    <cfRule type="expression" dxfId="347" priority="350">
      <formula>OR(P59=0,O$17=0)</formula>
    </cfRule>
  </conditionalFormatting>
  <conditionalFormatting sqref="Q60">
    <cfRule type="expression" dxfId="346" priority="345">
      <formula>AND($H60="X",O$17&lt;&gt;0)</formula>
    </cfRule>
    <cfRule type="expression" dxfId="345" priority="346">
      <formula>AND(P60&lt;&gt;0,O$17&lt;&gt;0)</formula>
    </cfRule>
    <cfRule type="expression" dxfId="344" priority="347">
      <formula>OR(P60=0,O$17=0)</formula>
    </cfRule>
  </conditionalFormatting>
  <conditionalFormatting sqref="Q61">
    <cfRule type="expression" dxfId="343" priority="342">
      <formula>AND($H61="X",O$17&lt;&gt;0)</formula>
    </cfRule>
    <cfRule type="expression" dxfId="342" priority="343">
      <formula>AND(P61&lt;&gt;0,O$17&lt;&gt;0)</formula>
    </cfRule>
    <cfRule type="expression" dxfId="341" priority="344">
      <formula>OR(P61=0,O$17=0)</formula>
    </cfRule>
  </conditionalFormatting>
  <conditionalFormatting sqref="Q62">
    <cfRule type="expression" dxfId="340" priority="339">
      <formula>AND($H62="X",O$17&lt;&gt;0)</formula>
    </cfRule>
    <cfRule type="expression" dxfId="339" priority="340">
      <formula>AND(P62&lt;&gt;0,O$17&lt;&gt;0)</formula>
    </cfRule>
    <cfRule type="expression" dxfId="338" priority="341">
      <formula>OR(P62=0,O$17=0)</formula>
    </cfRule>
  </conditionalFormatting>
  <conditionalFormatting sqref="Q63">
    <cfRule type="expression" dxfId="337" priority="336">
      <formula>AND($H63="X",O$17&lt;&gt;0)</formula>
    </cfRule>
    <cfRule type="expression" dxfId="336" priority="337">
      <formula>AND(P63&lt;&gt;0,O$17&lt;&gt;0)</formula>
    </cfRule>
    <cfRule type="expression" dxfId="335" priority="338">
      <formula>OR(P63=0,O$17=0)</formula>
    </cfRule>
  </conditionalFormatting>
  <conditionalFormatting sqref="Q64">
    <cfRule type="expression" dxfId="334" priority="333">
      <formula>AND($H64="X",O$17&lt;&gt;0)</formula>
    </cfRule>
    <cfRule type="expression" dxfId="333" priority="334">
      <formula>AND(P64&lt;&gt;0,O$17&lt;&gt;0)</formula>
    </cfRule>
    <cfRule type="expression" dxfId="332" priority="335">
      <formula>OR(P64=0,O$17=0)</formula>
    </cfRule>
  </conditionalFormatting>
  <conditionalFormatting sqref="Q65">
    <cfRule type="expression" dxfId="331" priority="330">
      <formula>AND($H65="X",O$17&lt;&gt;0)</formula>
    </cfRule>
    <cfRule type="expression" dxfId="330" priority="331">
      <formula>AND(P65&lt;&gt;0,O$17&lt;&gt;0)</formula>
    </cfRule>
    <cfRule type="expression" dxfId="329" priority="332">
      <formula>OR(P65=0,O$17=0)</formula>
    </cfRule>
  </conditionalFormatting>
  <conditionalFormatting sqref="Q66">
    <cfRule type="expression" dxfId="328" priority="327">
      <formula>AND($H66="X",O$17&lt;&gt;0)</formula>
    </cfRule>
    <cfRule type="expression" dxfId="327" priority="328">
      <formula>AND(P66&lt;&gt;0,O$17&lt;&gt;0)</formula>
    </cfRule>
    <cfRule type="expression" dxfId="326" priority="329">
      <formula>OR(P66=0,O$17=0)</formula>
    </cfRule>
  </conditionalFormatting>
  <conditionalFormatting sqref="Q67">
    <cfRule type="expression" dxfId="325" priority="324">
      <formula>AND($H67="X",O$17&lt;&gt;0)</formula>
    </cfRule>
    <cfRule type="expression" dxfId="324" priority="325">
      <formula>AND(P67&lt;&gt;0,O$17&lt;&gt;0)</formula>
    </cfRule>
    <cfRule type="expression" dxfId="323" priority="326">
      <formula>OR(P67=0,O$17=0)</formula>
    </cfRule>
  </conditionalFormatting>
  <conditionalFormatting sqref="W24">
    <cfRule type="expression" dxfId="322" priority="321">
      <formula>AND($H$24="X",U$17&lt;&gt;0)</formula>
    </cfRule>
    <cfRule type="expression" dxfId="321" priority="322">
      <formula>AND(V24&lt;&gt;0,U$17&lt;&gt;0)</formula>
    </cfRule>
    <cfRule type="expression" dxfId="320" priority="323">
      <formula>OR(V24=0,U$17=0)</formula>
    </cfRule>
  </conditionalFormatting>
  <conditionalFormatting sqref="W25">
    <cfRule type="expression" dxfId="319" priority="318">
      <formula>AND($H$25="X",U$17&lt;&gt;0)</formula>
    </cfRule>
    <cfRule type="expression" dxfId="318" priority="319">
      <formula>AND(V25&lt;&gt;0,U$17&lt;&gt;0)</formula>
    </cfRule>
    <cfRule type="expression" dxfId="317" priority="320">
      <formula>OR(V25=0,U$17=0)</formula>
    </cfRule>
  </conditionalFormatting>
  <conditionalFormatting sqref="W26">
    <cfRule type="expression" dxfId="316" priority="315">
      <formula>AND($H26="X",U$17&lt;&gt;0)</formula>
    </cfRule>
    <cfRule type="expression" dxfId="315" priority="316">
      <formula>AND(V26&lt;&gt;0,U$17&lt;&gt;0)</formula>
    </cfRule>
    <cfRule type="expression" dxfId="314" priority="317">
      <formula>OR(V26=0,U$17=0)</formula>
    </cfRule>
  </conditionalFormatting>
  <conditionalFormatting sqref="W27">
    <cfRule type="expression" dxfId="313" priority="312">
      <formula>AND($H27="X",U$17&lt;&gt;0)</formula>
    </cfRule>
    <cfRule type="expression" dxfId="312" priority="313">
      <formula>AND(V27&lt;&gt;0,U$17&lt;&gt;0)</formula>
    </cfRule>
    <cfRule type="expression" dxfId="311" priority="314">
      <formula>OR(V27=0,U$17=0)</formula>
    </cfRule>
  </conditionalFormatting>
  <conditionalFormatting sqref="W28">
    <cfRule type="expression" dxfId="310" priority="309">
      <formula>AND($H28="X",U$17&lt;&gt;0)</formula>
    </cfRule>
    <cfRule type="expression" dxfId="309" priority="310">
      <formula>AND(V28&lt;&gt;0,U$17&lt;&gt;0)</formula>
    </cfRule>
    <cfRule type="expression" dxfId="308" priority="311">
      <formula>OR(V28=0,U$17=0)</formula>
    </cfRule>
  </conditionalFormatting>
  <conditionalFormatting sqref="W29">
    <cfRule type="expression" dxfId="307" priority="306">
      <formula>AND($H29="X",U$17&lt;&gt;0)</formula>
    </cfRule>
    <cfRule type="expression" dxfId="306" priority="307">
      <formula>AND(V29&lt;&gt;0,U$17&lt;&gt;0)</formula>
    </cfRule>
    <cfRule type="expression" dxfId="305" priority="308">
      <formula>OR(V29=0,U$17=0)</formula>
    </cfRule>
  </conditionalFormatting>
  <conditionalFormatting sqref="W51">
    <cfRule type="expression" dxfId="304" priority="303">
      <formula>AND($H51="X",U$17&lt;&gt;0)</formula>
    </cfRule>
    <cfRule type="expression" dxfId="303" priority="304">
      <formula>AND(V51&lt;&gt;0,U$17&lt;&gt;0)</formula>
    </cfRule>
    <cfRule type="expression" dxfId="302" priority="305">
      <formula>OR(V51=0,U$17=0)</formula>
    </cfRule>
  </conditionalFormatting>
  <conditionalFormatting sqref="W52">
    <cfRule type="expression" dxfId="301" priority="300">
      <formula>AND($H52="X",U$17&lt;&gt;0)</formula>
    </cfRule>
    <cfRule type="expression" dxfId="300" priority="301">
      <formula>AND(V52&lt;&gt;0,U$17&lt;&gt;0)</formula>
    </cfRule>
    <cfRule type="expression" dxfId="299" priority="302">
      <formula>OR(V52=0,U$17=0)</formula>
    </cfRule>
  </conditionalFormatting>
  <conditionalFormatting sqref="V24">
    <cfRule type="expression" dxfId="298" priority="299" stopIfTrue="1">
      <formula>AND($H24="X",V17&lt;&gt;0)</formula>
    </cfRule>
  </conditionalFormatting>
  <conditionalFormatting sqref="V25">
    <cfRule type="expression" dxfId="297" priority="298" stopIfTrue="1">
      <formula>AND($H25="X",V18&lt;&gt;0)</formula>
    </cfRule>
  </conditionalFormatting>
  <conditionalFormatting sqref="V26:V29">
    <cfRule type="expression" dxfId="296" priority="297" stopIfTrue="1">
      <formula>AND($H26="X",V19&lt;&gt;0)</formula>
    </cfRule>
  </conditionalFormatting>
  <conditionalFormatting sqref="U24">
    <cfRule type="cellIs" dxfId="295" priority="296" operator="equal">
      <formula>"X"</formula>
    </cfRule>
  </conditionalFormatting>
  <conditionalFormatting sqref="U25:U29">
    <cfRule type="cellIs" dxfId="294" priority="295" operator="equal">
      <formula>"X"</formula>
    </cfRule>
  </conditionalFormatting>
  <conditionalFormatting sqref="V51">
    <cfRule type="expression" dxfId="293" priority="294" stopIfTrue="1">
      <formula>AND($H51="X",V44&lt;&gt;0)</formula>
    </cfRule>
  </conditionalFormatting>
  <conditionalFormatting sqref="U51">
    <cfRule type="cellIs" dxfId="292" priority="293" operator="equal">
      <formula>"X"</formula>
    </cfRule>
  </conditionalFormatting>
  <conditionalFormatting sqref="V52">
    <cfRule type="expression" dxfId="291" priority="292" stopIfTrue="1">
      <formula>AND($H52="X",V45&lt;&gt;0)</formula>
    </cfRule>
  </conditionalFormatting>
  <conditionalFormatting sqref="U52">
    <cfRule type="cellIs" dxfId="290" priority="291" operator="equal">
      <formula>"X"</formula>
    </cfRule>
  </conditionalFormatting>
  <conditionalFormatting sqref="W53">
    <cfRule type="expression" dxfId="289" priority="288">
      <formula>AND($H53="X",U$17&lt;&gt;0)</formula>
    </cfRule>
    <cfRule type="expression" dxfId="288" priority="289">
      <formula>AND(V53&lt;&gt;0,U$17&lt;&gt;0)</formula>
    </cfRule>
    <cfRule type="expression" dxfId="287" priority="290">
      <formula>OR(V53=0,U$17=0)</formula>
    </cfRule>
  </conditionalFormatting>
  <conditionalFormatting sqref="V53">
    <cfRule type="expression" dxfId="286" priority="287" stopIfTrue="1">
      <formula>AND($H53="X",V46&lt;&gt;0)</formula>
    </cfRule>
  </conditionalFormatting>
  <conditionalFormatting sqref="U53">
    <cfRule type="cellIs" dxfId="285" priority="286" operator="equal">
      <formula>"X"</formula>
    </cfRule>
  </conditionalFormatting>
  <conditionalFormatting sqref="W54">
    <cfRule type="expression" dxfId="284" priority="283">
      <formula>AND($H54="X",U$17&lt;&gt;0)</formula>
    </cfRule>
    <cfRule type="expression" dxfId="283" priority="284">
      <formula>AND(V54&lt;&gt;0,U$17&lt;&gt;0)</formula>
    </cfRule>
    <cfRule type="expression" dxfId="282" priority="285">
      <formula>OR(V54=0,U$17=0)</formula>
    </cfRule>
  </conditionalFormatting>
  <conditionalFormatting sqref="V54">
    <cfRule type="expression" dxfId="281" priority="282" stopIfTrue="1">
      <formula>AND($H54="X",V47&lt;&gt;0)</formula>
    </cfRule>
  </conditionalFormatting>
  <conditionalFormatting sqref="U54">
    <cfRule type="cellIs" dxfId="280" priority="281" operator="equal">
      <formula>"X"</formula>
    </cfRule>
  </conditionalFormatting>
  <conditionalFormatting sqref="W55">
    <cfRule type="expression" dxfId="279" priority="278">
      <formula>AND($H55="X",U$17&lt;&gt;0)</formula>
    </cfRule>
    <cfRule type="expression" dxfId="278" priority="279">
      <formula>AND(V55&lt;&gt;0,U$17&lt;&gt;0)</formula>
    </cfRule>
    <cfRule type="expression" dxfId="277" priority="280">
      <formula>OR(V55=0,U$17=0)</formula>
    </cfRule>
  </conditionalFormatting>
  <conditionalFormatting sqref="V55">
    <cfRule type="expression" dxfId="276" priority="277" stopIfTrue="1">
      <formula>AND($H55="X",V48&lt;&gt;0)</formula>
    </cfRule>
  </conditionalFormatting>
  <conditionalFormatting sqref="U55">
    <cfRule type="cellIs" dxfId="275" priority="276" operator="equal">
      <formula>"X"</formula>
    </cfRule>
  </conditionalFormatting>
  <conditionalFormatting sqref="W56">
    <cfRule type="expression" dxfId="274" priority="273">
      <formula>AND($H56="X",U$17&lt;&gt;0)</formula>
    </cfRule>
    <cfRule type="expression" dxfId="273" priority="274">
      <formula>AND(V56&lt;&gt;0,U$17&lt;&gt;0)</formula>
    </cfRule>
    <cfRule type="expression" dxfId="272" priority="275">
      <formula>OR(V56=0,U$17=0)</formula>
    </cfRule>
  </conditionalFormatting>
  <conditionalFormatting sqref="V56">
    <cfRule type="expression" dxfId="271" priority="272" stopIfTrue="1">
      <formula>AND($H56="X",V49&lt;&gt;0)</formula>
    </cfRule>
  </conditionalFormatting>
  <conditionalFormatting sqref="U56">
    <cfRule type="cellIs" dxfId="270" priority="271" operator="equal">
      <formula>"X"</formula>
    </cfRule>
  </conditionalFormatting>
  <conditionalFormatting sqref="W57">
    <cfRule type="expression" dxfId="269" priority="268">
      <formula>AND($H57="X",U$17&lt;&gt;0)</formula>
    </cfRule>
    <cfRule type="expression" dxfId="268" priority="269">
      <formula>AND(V57&lt;&gt;0,U$17&lt;&gt;0)</formula>
    </cfRule>
    <cfRule type="expression" dxfId="267" priority="270">
      <formula>OR(V57=0,U$17=0)</formula>
    </cfRule>
  </conditionalFormatting>
  <conditionalFormatting sqref="V57">
    <cfRule type="expression" dxfId="266" priority="267" stopIfTrue="1">
      <formula>AND($H57="X",V50&lt;&gt;0)</formula>
    </cfRule>
  </conditionalFormatting>
  <conditionalFormatting sqref="U57">
    <cfRule type="cellIs" dxfId="265" priority="266" operator="equal">
      <formula>"X"</formula>
    </cfRule>
  </conditionalFormatting>
  <conditionalFormatting sqref="W58">
    <cfRule type="expression" dxfId="264" priority="263">
      <formula>AND($H58="X",U$17&lt;&gt;0)</formula>
    </cfRule>
    <cfRule type="expression" dxfId="263" priority="264">
      <formula>AND(V58&lt;&gt;0,U$17&lt;&gt;0)</formula>
    </cfRule>
    <cfRule type="expression" dxfId="262" priority="265">
      <formula>OR(V58=0,U$17=0)</formula>
    </cfRule>
  </conditionalFormatting>
  <conditionalFormatting sqref="V58">
    <cfRule type="expression" dxfId="261" priority="262" stopIfTrue="1">
      <formula>AND($H58="X",V51&lt;&gt;0)</formula>
    </cfRule>
  </conditionalFormatting>
  <conditionalFormatting sqref="U58">
    <cfRule type="cellIs" dxfId="260" priority="261" operator="equal">
      <formula>"X"</formula>
    </cfRule>
  </conditionalFormatting>
  <conditionalFormatting sqref="W59">
    <cfRule type="expression" dxfId="259" priority="258">
      <formula>AND($H59="X",U$17&lt;&gt;0)</formula>
    </cfRule>
    <cfRule type="expression" dxfId="258" priority="259">
      <formula>AND(V59&lt;&gt;0,U$17&lt;&gt;0)</formula>
    </cfRule>
    <cfRule type="expression" dxfId="257" priority="260">
      <formula>OR(V59=0,U$17=0)</formula>
    </cfRule>
  </conditionalFormatting>
  <conditionalFormatting sqref="V59">
    <cfRule type="expression" dxfId="256" priority="257" stopIfTrue="1">
      <formula>AND($H59="X",V52&lt;&gt;0)</formula>
    </cfRule>
  </conditionalFormatting>
  <conditionalFormatting sqref="U59">
    <cfRule type="cellIs" dxfId="255" priority="256" operator="equal">
      <formula>"X"</formula>
    </cfRule>
  </conditionalFormatting>
  <conditionalFormatting sqref="W60">
    <cfRule type="expression" dxfId="254" priority="253">
      <formula>AND($H60="X",U$17&lt;&gt;0)</formula>
    </cfRule>
    <cfRule type="expression" dxfId="253" priority="254">
      <formula>AND(V60&lt;&gt;0,U$17&lt;&gt;0)</formula>
    </cfRule>
    <cfRule type="expression" dxfId="252" priority="255">
      <formula>OR(V60=0,U$17=0)</formula>
    </cfRule>
  </conditionalFormatting>
  <conditionalFormatting sqref="V60">
    <cfRule type="expression" dxfId="251" priority="252" stopIfTrue="1">
      <formula>AND($H60="X",V53&lt;&gt;0)</formula>
    </cfRule>
  </conditionalFormatting>
  <conditionalFormatting sqref="U60">
    <cfRule type="cellIs" dxfId="250" priority="251" operator="equal">
      <formula>"X"</formula>
    </cfRule>
  </conditionalFormatting>
  <conditionalFormatting sqref="W61">
    <cfRule type="expression" dxfId="249" priority="248">
      <formula>AND($H61="X",U$17&lt;&gt;0)</formula>
    </cfRule>
    <cfRule type="expression" dxfId="248" priority="249">
      <formula>AND(V61&lt;&gt;0,U$17&lt;&gt;0)</formula>
    </cfRule>
    <cfRule type="expression" dxfId="247" priority="250">
      <formula>OR(V61=0,U$17=0)</formula>
    </cfRule>
  </conditionalFormatting>
  <conditionalFormatting sqref="V61">
    <cfRule type="expression" dxfId="246" priority="247" stopIfTrue="1">
      <formula>AND($H61="X",V54&lt;&gt;0)</formula>
    </cfRule>
  </conditionalFormatting>
  <conditionalFormatting sqref="U61">
    <cfRule type="cellIs" dxfId="245" priority="246" operator="equal">
      <formula>"X"</formula>
    </cfRule>
  </conditionalFormatting>
  <conditionalFormatting sqref="W62">
    <cfRule type="expression" dxfId="244" priority="243">
      <formula>AND($H62="X",U$17&lt;&gt;0)</formula>
    </cfRule>
    <cfRule type="expression" dxfId="243" priority="244">
      <formula>AND(V62&lt;&gt;0,U$17&lt;&gt;0)</formula>
    </cfRule>
    <cfRule type="expression" dxfId="242" priority="245">
      <formula>OR(V62=0,U$17=0)</formula>
    </cfRule>
  </conditionalFormatting>
  <conditionalFormatting sqref="V62">
    <cfRule type="expression" dxfId="241" priority="242" stopIfTrue="1">
      <formula>AND($H62="X",V55&lt;&gt;0)</formula>
    </cfRule>
  </conditionalFormatting>
  <conditionalFormatting sqref="U62">
    <cfRule type="cellIs" dxfId="240" priority="241" operator="equal">
      <formula>"X"</formula>
    </cfRule>
  </conditionalFormatting>
  <conditionalFormatting sqref="W63:W64">
    <cfRule type="expression" dxfId="239" priority="238">
      <formula>AND($H63="X",U$17&lt;&gt;0)</formula>
    </cfRule>
    <cfRule type="expression" dxfId="238" priority="239">
      <formula>AND(V63&lt;&gt;0,U$17&lt;&gt;0)</formula>
    </cfRule>
    <cfRule type="expression" dxfId="237" priority="240">
      <formula>OR(V63=0,U$17=0)</formula>
    </cfRule>
  </conditionalFormatting>
  <conditionalFormatting sqref="V63:V64">
    <cfRule type="expression" dxfId="236" priority="237" stopIfTrue="1">
      <formula>AND($H63="X",V56&lt;&gt;0)</formula>
    </cfRule>
  </conditionalFormatting>
  <conditionalFormatting sqref="U63:U64">
    <cfRule type="cellIs" dxfId="235" priority="236" operator="equal">
      <formula>"X"</formula>
    </cfRule>
  </conditionalFormatting>
  <conditionalFormatting sqref="W65">
    <cfRule type="expression" dxfId="234" priority="233">
      <formula>AND($H65="X",U$17&lt;&gt;0)</formula>
    </cfRule>
    <cfRule type="expression" dxfId="233" priority="234">
      <formula>AND(V65&lt;&gt;0,U$17&lt;&gt;0)</formula>
    </cfRule>
    <cfRule type="expression" dxfId="232" priority="235">
      <formula>OR(V65=0,U$17=0)</formula>
    </cfRule>
  </conditionalFormatting>
  <conditionalFormatting sqref="V65">
    <cfRule type="expression" dxfId="231" priority="232" stopIfTrue="1">
      <formula>AND($H65="X",V58&lt;&gt;0)</formula>
    </cfRule>
  </conditionalFormatting>
  <conditionalFormatting sqref="U65">
    <cfRule type="cellIs" dxfId="230" priority="231" operator="equal">
      <formula>"X"</formula>
    </cfRule>
  </conditionalFormatting>
  <conditionalFormatting sqref="W66">
    <cfRule type="expression" dxfId="229" priority="228">
      <formula>AND($H66="X",U$17&lt;&gt;0)</formula>
    </cfRule>
    <cfRule type="expression" dxfId="228" priority="229">
      <formula>AND(V66&lt;&gt;0,U$17&lt;&gt;0)</formula>
    </cfRule>
    <cfRule type="expression" dxfId="227" priority="230">
      <formula>OR(V66=0,U$17=0)</formula>
    </cfRule>
  </conditionalFormatting>
  <conditionalFormatting sqref="V66">
    <cfRule type="expression" dxfId="226" priority="227" stopIfTrue="1">
      <formula>AND($H66="X",V59&lt;&gt;0)</formula>
    </cfRule>
  </conditionalFormatting>
  <conditionalFormatting sqref="U66">
    <cfRule type="cellIs" dxfId="225" priority="226" operator="equal">
      <formula>"X"</formula>
    </cfRule>
  </conditionalFormatting>
  <conditionalFormatting sqref="W67">
    <cfRule type="expression" dxfId="224" priority="223">
      <formula>AND($H67="X",U$17&lt;&gt;0)</formula>
    </cfRule>
    <cfRule type="expression" dxfId="223" priority="224">
      <formula>AND(V67&lt;&gt;0,U$17&lt;&gt;0)</formula>
    </cfRule>
    <cfRule type="expression" dxfId="222" priority="225">
      <formula>OR(V67=0,U$17=0)</formula>
    </cfRule>
  </conditionalFormatting>
  <conditionalFormatting sqref="V67">
    <cfRule type="expression" dxfId="221" priority="222" stopIfTrue="1">
      <formula>AND($H67="X",V60&lt;&gt;0)</formula>
    </cfRule>
  </conditionalFormatting>
  <conditionalFormatting sqref="U67">
    <cfRule type="cellIs" dxfId="220" priority="221" operator="equal">
      <formula>"X"</formula>
    </cfRule>
  </conditionalFormatting>
  <conditionalFormatting sqref="W68">
    <cfRule type="expression" dxfId="219" priority="218">
      <formula>AND($H68="X",U$17&lt;&gt;0)</formula>
    </cfRule>
    <cfRule type="expression" dxfId="218" priority="219">
      <formula>AND(V68&lt;&gt;0,U$17&lt;&gt;0)</formula>
    </cfRule>
    <cfRule type="expression" dxfId="217" priority="220">
      <formula>OR(V68=0,U$17=0)</formula>
    </cfRule>
  </conditionalFormatting>
  <conditionalFormatting sqref="V68">
    <cfRule type="expression" dxfId="216" priority="217" stopIfTrue="1">
      <formula>AND($H68="X",V61&lt;&gt;0)</formula>
    </cfRule>
  </conditionalFormatting>
  <conditionalFormatting sqref="U68">
    <cfRule type="cellIs" dxfId="215" priority="216" operator="equal">
      <formula>"X"</formula>
    </cfRule>
  </conditionalFormatting>
  <conditionalFormatting sqref="W74">
    <cfRule type="expression" dxfId="214" priority="213">
      <formula>AND($H74="X",U$17&lt;&gt;0)</formula>
    </cfRule>
    <cfRule type="expression" dxfId="213" priority="214">
      <formula>AND(V74&lt;&gt;0,U$17&lt;&gt;0)</formula>
    </cfRule>
    <cfRule type="expression" dxfId="212" priority="215">
      <formula>OR(V74=0,U$17=0)</formula>
    </cfRule>
  </conditionalFormatting>
  <conditionalFormatting sqref="V74">
    <cfRule type="expression" dxfId="211" priority="212" stopIfTrue="1">
      <formula>AND($H74="X",V67&lt;&gt;0)</formula>
    </cfRule>
  </conditionalFormatting>
  <conditionalFormatting sqref="U74">
    <cfRule type="cellIs" dxfId="210" priority="211" operator="equal">
      <formula>"X"</formula>
    </cfRule>
  </conditionalFormatting>
  <conditionalFormatting sqref="W75">
    <cfRule type="expression" dxfId="209" priority="208">
      <formula>AND($H75="X",U$17&lt;&gt;0)</formula>
    </cfRule>
    <cfRule type="expression" dxfId="208" priority="209">
      <formula>AND(V75&lt;&gt;0,U$17&lt;&gt;0)</formula>
    </cfRule>
    <cfRule type="expression" dxfId="207" priority="210">
      <formula>OR(V75=0,U$17=0)</formula>
    </cfRule>
  </conditionalFormatting>
  <conditionalFormatting sqref="V75">
    <cfRule type="expression" dxfId="206" priority="207" stopIfTrue="1">
      <formula>AND($H75="X",V68&lt;&gt;0)</formula>
    </cfRule>
  </conditionalFormatting>
  <conditionalFormatting sqref="U75">
    <cfRule type="cellIs" dxfId="205" priority="206" operator="equal">
      <formula>"X"</formula>
    </cfRule>
  </conditionalFormatting>
  <conditionalFormatting sqref="W76">
    <cfRule type="expression" dxfId="204" priority="203">
      <formula>AND($H76="X",U$17&lt;&gt;0)</formula>
    </cfRule>
    <cfRule type="expression" dxfId="203" priority="204">
      <formula>AND(V76&lt;&gt;0,U$17&lt;&gt;0)</formula>
    </cfRule>
    <cfRule type="expression" dxfId="202" priority="205">
      <formula>OR(V76=0,U$17=0)</formula>
    </cfRule>
  </conditionalFormatting>
  <conditionalFormatting sqref="V76">
    <cfRule type="expression" dxfId="201" priority="202" stopIfTrue="1">
      <formula>AND($H76="X",V69&lt;&gt;0)</formula>
    </cfRule>
  </conditionalFormatting>
  <conditionalFormatting sqref="U76">
    <cfRule type="cellIs" dxfId="200" priority="201" operator="equal">
      <formula>"X"</formula>
    </cfRule>
  </conditionalFormatting>
  <conditionalFormatting sqref="W77">
    <cfRule type="expression" dxfId="199" priority="198">
      <formula>AND($H77="X",U$17&lt;&gt;0)</formula>
    </cfRule>
    <cfRule type="expression" dxfId="198" priority="199">
      <formula>AND(V77&lt;&gt;0,U$17&lt;&gt;0)</formula>
    </cfRule>
    <cfRule type="expression" dxfId="197" priority="200">
      <formula>OR(V77=0,U$17=0)</formula>
    </cfRule>
  </conditionalFormatting>
  <conditionalFormatting sqref="V77">
    <cfRule type="expression" dxfId="196" priority="197" stopIfTrue="1">
      <formula>AND($H77="X",V70&lt;&gt;0)</formula>
    </cfRule>
  </conditionalFormatting>
  <conditionalFormatting sqref="U77">
    <cfRule type="cellIs" dxfId="195" priority="196" operator="equal">
      <formula>"X"</formula>
    </cfRule>
  </conditionalFormatting>
  <conditionalFormatting sqref="W78">
    <cfRule type="expression" dxfId="194" priority="193">
      <formula>AND($H78="X",U$17&lt;&gt;0)</formula>
    </cfRule>
    <cfRule type="expression" dxfId="193" priority="194">
      <formula>AND(V78&lt;&gt;0,U$17&lt;&gt;0)</formula>
    </cfRule>
    <cfRule type="expression" dxfId="192" priority="195">
      <formula>OR(V78=0,U$17=0)</formula>
    </cfRule>
  </conditionalFormatting>
  <conditionalFormatting sqref="V78">
    <cfRule type="expression" dxfId="191" priority="192" stopIfTrue="1">
      <formula>AND($H78="X",V71&lt;&gt;0)</formula>
    </cfRule>
  </conditionalFormatting>
  <conditionalFormatting sqref="U78">
    <cfRule type="cellIs" dxfId="190" priority="191" operator="equal">
      <formula>"X"</formula>
    </cfRule>
  </conditionalFormatting>
  <conditionalFormatting sqref="W79">
    <cfRule type="expression" dxfId="189" priority="188">
      <formula>AND($H79="X",U$17&lt;&gt;0)</formula>
    </cfRule>
    <cfRule type="expression" dxfId="188" priority="189">
      <formula>AND(V79&lt;&gt;0,U$17&lt;&gt;0)</formula>
    </cfRule>
    <cfRule type="expression" dxfId="187" priority="190">
      <formula>OR(V79=0,U$17=0)</formula>
    </cfRule>
  </conditionalFormatting>
  <conditionalFormatting sqref="V79">
    <cfRule type="expression" dxfId="186" priority="187" stopIfTrue="1">
      <formula>AND($H79="X",V72&lt;&gt;0)</formula>
    </cfRule>
  </conditionalFormatting>
  <conditionalFormatting sqref="U79">
    <cfRule type="cellIs" dxfId="185" priority="186" operator="equal">
      <formula>"X"</formula>
    </cfRule>
  </conditionalFormatting>
  <conditionalFormatting sqref="W80">
    <cfRule type="expression" dxfId="184" priority="183">
      <formula>AND($H80="X",U$17&lt;&gt;0)</formula>
    </cfRule>
    <cfRule type="expression" dxfId="183" priority="184">
      <formula>AND(V80&lt;&gt;0,U$17&lt;&gt;0)</formula>
    </cfRule>
    <cfRule type="expression" dxfId="182" priority="185">
      <formula>OR(V80=0,U$17=0)</formula>
    </cfRule>
  </conditionalFormatting>
  <conditionalFormatting sqref="V80">
    <cfRule type="expression" dxfId="181" priority="182" stopIfTrue="1">
      <formula>AND($H80="X",V73&lt;&gt;0)</formula>
    </cfRule>
  </conditionalFormatting>
  <conditionalFormatting sqref="U80">
    <cfRule type="cellIs" dxfId="180" priority="181" operator="equal">
      <formula>"X"</formula>
    </cfRule>
  </conditionalFormatting>
  <conditionalFormatting sqref="W81">
    <cfRule type="expression" dxfId="179" priority="178">
      <formula>AND($H81="X",U$17&lt;&gt;0)</formula>
    </cfRule>
    <cfRule type="expression" dxfId="178" priority="179">
      <formula>AND(V81&lt;&gt;0,U$17&lt;&gt;0)</formula>
    </cfRule>
    <cfRule type="expression" dxfId="177" priority="180">
      <formula>OR(V81=0,U$17=0)</formula>
    </cfRule>
  </conditionalFormatting>
  <conditionalFormatting sqref="V81">
    <cfRule type="expression" dxfId="176" priority="177" stopIfTrue="1">
      <formula>AND($H81="X",V74&lt;&gt;0)</formula>
    </cfRule>
  </conditionalFormatting>
  <conditionalFormatting sqref="U81">
    <cfRule type="cellIs" dxfId="175" priority="176" operator="equal">
      <formula>"X"</formula>
    </cfRule>
  </conditionalFormatting>
  <conditionalFormatting sqref="W82">
    <cfRule type="expression" dxfId="174" priority="173">
      <formula>AND($H82="X",U$17&lt;&gt;0)</formula>
    </cfRule>
    <cfRule type="expression" dxfId="173" priority="174">
      <formula>AND(V82&lt;&gt;0,U$17&lt;&gt;0)</formula>
    </cfRule>
    <cfRule type="expression" dxfId="172" priority="175">
      <formula>OR(V82=0,U$17=0)</formula>
    </cfRule>
  </conditionalFormatting>
  <conditionalFormatting sqref="V82">
    <cfRule type="expression" dxfId="171" priority="172" stopIfTrue="1">
      <formula>AND($H82="X",V75&lt;&gt;0)</formula>
    </cfRule>
  </conditionalFormatting>
  <conditionalFormatting sqref="U82">
    <cfRule type="cellIs" dxfId="170" priority="171" operator="equal">
      <formula>"X"</formula>
    </cfRule>
  </conditionalFormatting>
  <conditionalFormatting sqref="W83">
    <cfRule type="expression" dxfId="169" priority="168">
      <formula>AND($H83="X",U$17&lt;&gt;0)</formula>
    </cfRule>
    <cfRule type="expression" dxfId="168" priority="169">
      <formula>AND(V83&lt;&gt;0,U$17&lt;&gt;0)</formula>
    </cfRule>
    <cfRule type="expression" dxfId="167" priority="170">
      <formula>OR(V83=0,U$17=0)</formula>
    </cfRule>
  </conditionalFormatting>
  <conditionalFormatting sqref="V83">
    <cfRule type="expression" dxfId="166" priority="167" stopIfTrue="1">
      <formula>AND($H83="X",V76&lt;&gt;0)</formula>
    </cfRule>
  </conditionalFormatting>
  <conditionalFormatting sqref="U83">
    <cfRule type="cellIs" dxfId="165" priority="166" operator="equal">
      <formula>"X"</formula>
    </cfRule>
  </conditionalFormatting>
  <conditionalFormatting sqref="W87">
    <cfRule type="expression" dxfId="164" priority="163">
      <formula>AND($H87="X",U$17&lt;&gt;0)</formula>
    </cfRule>
    <cfRule type="expression" dxfId="163" priority="164">
      <formula>AND(V87&lt;&gt;0,U$17&lt;&gt;0)</formula>
    </cfRule>
    <cfRule type="expression" dxfId="162" priority="165">
      <formula>OR(V87=0,U$17=0)</formula>
    </cfRule>
  </conditionalFormatting>
  <conditionalFormatting sqref="V87">
    <cfRule type="expression" dxfId="161" priority="162" stopIfTrue="1">
      <formula>AND($H87="X",V80&lt;&gt;0)</formula>
    </cfRule>
  </conditionalFormatting>
  <conditionalFormatting sqref="U87">
    <cfRule type="cellIs" dxfId="160" priority="161" operator="equal">
      <formula>"X"</formula>
    </cfRule>
  </conditionalFormatting>
  <conditionalFormatting sqref="W89">
    <cfRule type="expression" dxfId="159" priority="158">
      <formula>AND($H89="X",U$17&lt;&gt;0)</formula>
    </cfRule>
    <cfRule type="expression" dxfId="158" priority="159">
      <formula>AND(V89&lt;&gt;0,U$17&lt;&gt;0)</formula>
    </cfRule>
    <cfRule type="expression" dxfId="157" priority="160">
      <formula>OR(V89=0,U$17=0)</formula>
    </cfRule>
  </conditionalFormatting>
  <conditionalFormatting sqref="V89">
    <cfRule type="expression" dxfId="156" priority="157" stopIfTrue="1">
      <formula>AND($H89="X",V82&lt;&gt;0)</formula>
    </cfRule>
  </conditionalFormatting>
  <conditionalFormatting sqref="U89">
    <cfRule type="cellIs" dxfId="155" priority="156" operator="equal">
      <formula>"X"</formula>
    </cfRule>
  </conditionalFormatting>
  <conditionalFormatting sqref="W93">
    <cfRule type="expression" dxfId="154" priority="153">
      <formula>AND($H93="X",U$17&lt;&gt;0)</formula>
    </cfRule>
    <cfRule type="expression" dxfId="153" priority="154">
      <formula>AND(V93&lt;&gt;0,U$17&lt;&gt;0)</formula>
    </cfRule>
    <cfRule type="expression" dxfId="152" priority="155">
      <formula>OR(V93=0,U$17=0)</formula>
    </cfRule>
  </conditionalFormatting>
  <conditionalFormatting sqref="V93">
    <cfRule type="expression" dxfId="151" priority="152" stopIfTrue="1">
      <formula>AND($H93="X",V86&lt;&gt;0)</formula>
    </cfRule>
  </conditionalFormatting>
  <conditionalFormatting sqref="U93">
    <cfRule type="cellIs" dxfId="150" priority="151" operator="equal">
      <formula>"X"</formula>
    </cfRule>
  </conditionalFormatting>
  <conditionalFormatting sqref="W94">
    <cfRule type="expression" dxfId="149" priority="148">
      <formula>AND($H94="X",U$17&lt;&gt;0)</formula>
    </cfRule>
    <cfRule type="expression" dxfId="148" priority="149">
      <formula>AND(V94&lt;&gt;0,U$17&lt;&gt;0)</formula>
    </cfRule>
    <cfRule type="expression" dxfId="147" priority="150">
      <formula>OR(V94=0,U$17=0)</formula>
    </cfRule>
  </conditionalFormatting>
  <conditionalFormatting sqref="V94">
    <cfRule type="expression" dxfId="146" priority="147" stopIfTrue="1">
      <formula>AND($H94="X",V87&lt;&gt;0)</formula>
    </cfRule>
  </conditionalFormatting>
  <conditionalFormatting sqref="U94">
    <cfRule type="cellIs" dxfId="145" priority="146" operator="equal">
      <formula>"X"</formula>
    </cfRule>
  </conditionalFormatting>
  <conditionalFormatting sqref="W95">
    <cfRule type="expression" dxfId="144" priority="143">
      <formula>AND($H95="X",U$17&lt;&gt;0)</formula>
    </cfRule>
    <cfRule type="expression" dxfId="143" priority="144">
      <formula>AND(V95&lt;&gt;0,U$17&lt;&gt;0)</formula>
    </cfRule>
    <cfRule type="expression" dxfId="142" priority="145">
      <formula>OR(V95=0,U$17=0)</formula>
    </cfRule>
  </conditionalFormatting>
  <conditionalFormatting sqref="V95">
    <cfRule type="expression" dxfId="141" priority="142" stopIfTrue="1">
      <formula>AND($H95="X",V88&lt;&gt;0)</formula>
    </cfRule>
  </conditionalFormatting>
  <conditionalFormatting sqref="U95">
    <cfRule type="cellIs" dxfId="140" priority="141" operator="equal">
      <formula>"X"</formula>
    </cfRule>
  </conditionalFormatting>
  <conditionalFormatting sqref="W96">
    <cfRule type="expression" dxfId="139" priority="138">
      <formula>AND($H96="X",U$17&lt;&gt;0)</formula>
    </cfRule>
    <cfRule type="expression" dxfId="138" priority="139">
      <formula>AND(V96&lt;&gt;0,U$17&lt;&gt;0)</formula>
    </cfRule>
    <cfRule type="expression" dxfId="137" priority="140">
      <formula>OR(V96=0,U$17=0)</formula>
    </cfRule>
  </conditionalFormatting>
  <conditionalFormatting sqref="V96">
    <cfRule type="expression" dxfId="136" priority="137" stopIfTrue="1">
      <formula>AND($H96="X",V89&lt;&gt;0)</formula>
    </cfRule>
  </conditionalFormatting>
  <conditionalFormatting sqref="U96">
    <cfRule type="cellIs" dxfId="135" priority="136" operator="equal">
      <formula>"X"</formula>
    </cfRule>
  </conditionalFormatting>
  <conditionalFormatting sqref="W90">
    <cfRule type="expression" dxfId="134" priority="133">
      <formula>AND($H90="X",U$17&lt;&gt;0)</formula>
    </cfRule>
    <cfRule type="expression" dxfId="133" priority="134">
      <formula>AND(V90&lt;&gt;0,U$17&lt;&gt;0)</formula>
    </cfRule>
    <cfRule type="expression" dxfId="132" priority="135">
      <formula>OR(V90=0,U$17=0)</formula>
    </cfRule>
  </conditionalFormatting>
  <conditionalFormatting sqref="V90">
    <cfRule type="expression" dxfId="131" priority="132" stopIfTrue="1">
      <formula>AND($H90="X",V83&lt;&gt;0)</formula>
    </cfRule>
  </conditionalFormatting>
  <conditionalFormatting sqref="U90">
    <cfRule type="cellIs" dxfId="130" priority="131" operator="equal">
      <formula>"X"</formula>
    </cfRule>
  </conditionalFormatting>
  <conditionalFormatting sqref="W91">
    <cfRule type="expression" dxfId="129" priority="128">
      <formula>AND($H91="X",U$17&lt;&gt;0)</formula>
    </cfRule>
    <cfRule type="expression" dxfId="128" priority="129">
      <formula>AND(V91&lt;&gt;0,U$17&lt;&gt;0)</formula>
    </cfRule>
    <cfRule type="expression" dxfId="127" priority="130">
      <formula>OR(V91=0,U$17=0)</formula>
    </cfRule>
  </conditionalFormatting>
  <conditionalFormatting sqref="V91">
    <cfRule type="expression" dxfId="126" priority="127" stopIfTrue="1">
      <formula>AND($H91="X",V84&lt;&gt;0)</formula>
    </cfRule>
  </conditionalFormatting>
  <conditionalFormatting sqref="U91">
    <cfRule type="cellIs" dxfId="125" priority="126" operator="equal">
      <formula>"X"</formula>
    </cfRule>
  </conditionalFormatting>
  <conditionalFormatting sqref="W92">
    <cfRule type="expression" dxfId="124" priority="123">
      <formula>AND($H92="X",U$17&lt;&gt;0)</formula>
    </cfRule>
    <cfRule type="expression" dxfId="123" priority="124">
      <formula>AND(V92&lt;&gt;0,U$17&lt;&gt;0)</formula>
    </cfRule>
    <cfRule type="expression" dxfId="122" priority="125">
      <formula>OR(V92=0,U$17=0)</formula>
    </cfRule>
  </conditionalFormatting>
  <conditionalFormatting sqref="V92">
    <cfRule type="expression" dxfId="121" priority="122" stopIfTrue="1">
      <formula>AND($H92="X",V85&lt;&gt;0)</formula>
    </cfRule>
  </conditionalFormatting>
  <conditionalFormatting sqref="U92">
    <cfRule type="cellIs" dxfId="120" priority="121" operator="equal">
      <formula>"X"</formula>
    </cfRule>
  </conditionalFormatting>
  <conditionalFormatting sqref="W88">
    <cfRule type="expression" dxfId="119" priority="118">
      <formula>AND($H88="X",U$17&lt;&gt;0)</formula>
    </cfRule>
    <cfRule type="expression" dxfId="118" priority="119">
      <formula>AND(V88&lt;&gt;0,U$17&lt;&gt;0)</formula>
    </cfRule>
    <cfRule type="expression" dxfId="117" priority="120">
      <formula>OR(V88=0,U$17=0)</formula>
    </cfRule>
  </conditionalFormatting>
  <conditionalFormatting sqref="V88">
    <cfRule type="expression" dxfId="116" priority="117" stopIfTrue="1">
      <formula>AND($H88="X",V81&lt;&gt;0)</formula>
    </cfRule>
  </conditionalFormatting>
  <conditionalFormatting sqref="U88">
    <cfRule type="cellIs" dxfId="115" priority="116" operator="equal">
      <formula>"X"</formula>
    </cfRule>
  </conditionalFormatting>
  <conditionalFormatting sqref="W103">
    <cfRule type="expression" dxfId="114" priority="113">
      <formula>AND($H103="X",U$17&lt;&gt;0)</formula>
    </cfRule>
    <cfRule type="expression" dxfId="113" priority="114">
      <formula>AND(V103&lt;&gt;0,U$17&lt;&gt;0)</formula>
    </cfRule>
    <cfRule type="expression" dxfId="112" priority="115">
      <formula>OR(V103=0,U$17=0)</formula>
    </cfRule>
  </conditionalFormatting>
  <conditionalFormatting sqref="V103">
    <cfRule type="expression" dxfId="111" priority="112" stopIfTrue="1">
      <formula>AND($H103="X",V96&lt;&gt;0)</formula>
    </cfRule>
  </conditionalFormatting>
  <conditionalFormatting sqref="U103">
    <cfRule type="cellIs" dxfId="110" priority="111" operator="equal">
      <formula>"X"</formula>
    </cfRule>
  </conditionalFormatting>
  <conditionalFormatting sqref="W104">
    <cfRule type="expression" dxfId="109" priority="108">
      <formula>AND($H104="X",U$17&lt;&gt;0)</formula>
    </cfRule>
    <cfRule type="expression" dxfId="108" priority="109">
      <formula>AND(V104&lt;&gt;0,U$17&lt;&gt;0)</formula>
    </cfRule>
    <cfRule type="expression" dxfId="107" priority="110">
      <formula>OR(V104=0,U$17=0)</formula>
    </cfRule>
  </conditionalFormatting>
  <conditionalFormatting sqref="V104">
    <cfRule type="expression" dxfId="106" priority="107" stopIfTrue="1">
      <formula>AND($H104="X",V97&lt;&gt;0)</formula>
    </cfRule>
  </conditionalFormatting>
  <conditionalFormatting sqref="U104">
    <cfRule type="cellIs" dxfId="105" priority="106" operator="equal">
      <formula>"X"</formula>
    </cfRule>
  </conditionalFormatting>
  <conditionalFormatting sqref="W105">
    <cfRule type="expression" dxfId="104" priority="103">
      <formula>AND($H105="X",U$17&lt;&gt;0)</formula>
    </cfRule>
    <cfRule type="expression" dxfId="103" priority="104">
      <formula>AND(V105&lt;&gt;0,U$17&lt;&gt;0)</formula>
    </cfRule>
    <cfRule type="expression" dxfId="102" priority="105">
      <formula>OR(V105=0,U$17=0)</formula>
    </cfRule>
  </conditionalFormatting>
  <conditionalFormatting sqref="V105">
    <cfRule type="expression" dxfId="101" priority="102" stopIfTrue="1">
      <formula>AND($H105="X",V98&lt;&gt;0)</formula>
    </cfRule>
  </conditionalFormatting>
  <conditionalFormatting sqref="U105">
    <cfRule type="cellIs" dxfId="100" priority="101" operator="equal">
      <formula>"X"</formula>
    </cfRule>
  </conditionalFormatting>
  <conditionalFormatting sqref="W106">
    <cfRule type="expression" dxfId="99" priority="98">
      <formula>AND($H106="X",U$17&lt;&gt;0)</formula>
    </cfRule>
    <cfRule type="expression" dxfId="98" priority="99">
      <formula>AND(V106&lt;&gt;0,U$17&lt;&gt;0)</formula>
    </cfRule>
    <cfRule type="expression" dxfId="97" priority="100">
      <formula>OR(V106=0,U$17=0)</formula>
    </cfRule>
  </conditionalFormatting>
  <conditionalFormatting sqref="V106">
    <cfRule type="expression" dxfId="96" priority="97" stopIfTrue="1">
      <formula>AND($H106="X",V99&lt;&gt;0)</formula>
    </cfRule>
  </conditionalFormatting>
  <conditionalFormatting sqref="U106">
    <cfRule type="cellIs" dxfId="95" priority="96" operator="equal">
      <formula>"X"</formula>
    </cfRule>
  </conditionalFormatting>
  <conditionalFormatting sqref="W107">
    <cfRule type="expression" dxfId="94" priority="93">
      <formula>AND($H107="X",U$17&lt;&gt;0)</formula>
    </cfRule>
    <cfRule type="expression" dxfId="93" priority="94">
      <formula>AND(V107&lt;&gt;0,U$17&lt;&gt;0)</formula>
    </cfRule>
    <cfRule type="expression" dxfId="92" priority="95">
      <formula>OR(V107=0,U$17=0)</formula>
    </cfRule>
  </conditionalFormatting>
  <conditionalFormatting sqref="V107">
    <cfRule type="expression" dxfId="91" priority="92" stopIfTrue="1">
      <formula>AND($H107="X",V100&lt;&gt;0)</formula>
    </cfRule>
  </conditionalFormatting>
  <conditionalFormatting sqref="U107">
    <cfRule type="cellIs" dxfId="90" priority="91" operator="equal">
      <formula>"X"</formula>
    </cfRule>
  </conditionalFormatting>
  <conditionalFormatting sqref="W108">
    <cfRule type="expression" dxfId="89" priority="88">
      <formula>AND($H108="X",U$17&lt;&gt;0)</formula>
    </cfRule>
    <cfRule type="expression" dxfId="88" priority="89">
      <formula>AND(V108&lt;&gt;0,U$17&lt;&gt;0)</formula>
    </cfRule>
    <cfRule type="expression" dxfId="87" priority="90">
      <formula>OR(V108=0,U$17=0)</formula>
    </cfRule>
  </conditionalFormatting>
  <conditionalFormatting sqref="V108">
    <cfRule type="expression" dxfId="86" priority="87" stopIfTrue="1">
      <formula>AND($H108="X",V101&lt;&gt;0)</formula>
    </cfRule>
  </conditionalFormatting>
  <conditionalFormatting sqref="U108">
    <cfRule type="cellIs" dxfId="85" priority="86" operator="equal">
      <formula>"X"</formula>
    </cfRule>
  </conditionalFormatting>
  <conditionalFormatting sqref="W109">
    <cfRule type="expression" dxfId="84" priority="83">
      <formula>AND($H109="X",U$17&lt;&gt;0)</formula>
    </cfRule>
    <cfRule type="expression" dxfId="83" priority="84">
      <formula>AND(V109&lt;&gt;0,U$17&lt;&gt;0)</formula>
    </cfRule>
    <cfRule type="expression" dxfId="82" priority="85">
      <formula>OR(V109=0,U$17=0)</formula>
    </cfRule>
  </conditionalFormatting>
  <conditionalFormatting sqref="V109">
    <cfRule type="expression" dxfId="81" priority="82" stopIfTrue="1">
      <formula>AND($H109="X",V102&lt;&gt;0)</formula>
    </cfRule>
  </conditionalFormatting>
  <conditionalFormatting sqref="U109">
    <cfRule type="cellIs" dxfId="80" priority="81" operator="equal">
      <formula>"X"</formula>
    </cfRule>
  </conditionalFormatting>
  <conditionalFormatting sqref="W110">
    <cfRule type="expression" dxfId="79" priority="78">
      <formula>AND($H110="X",U$17&lt;&gt;0)</formula>
    </cfRule>
    <cfRule type="expression" dxfId="78" priority="79">
      <formula>AND(V110&lt;&gt;0,U$17&lt;&gt;0)</formula>
    </cfRule>
    <cfRule type="expression" dxfId="77" priority="80">
      <formula>OR(V110=0,U$17=0)</formula>
    </cfRule>
  </conditionalFormatting>
  <conditionalFormatting sqref="V110">
    <cfRule type="expression" dxfId="76" priority="77" stopIfTrue="1">
      <formula>AND($H110="X",V103&lt;&gt;0)</formula>
    </cfRule>
  </conditionalFormatting>
  <conditionalFormatting sqref="U110">
    <cfRule type="cellIs" dxfId="75" priority="76" operator="equal">
      <formula>"X"</formula>
    </cfRule>
  </conditionalFormatting>
  <conditionalFormatting sqref="W111">
    <cfRule type="expression" dxfId="74" priority="73">
      <formula>AND($H111="X",U$17&lt;&gt;0)</formula>
    </cfRule>
    <cfRule type="expression" dxfId="73" priority="74">
      <formula>AND(V111&lt;&gt;0,U$17&lt;&gt;0)</formula>
    </cfRule>
    <cfRule type="expression" dxfId="72" priority="75">
      <formula>OR(V111=0,U$17=0)</formula>
    </cfRule>
  </conditionalFormatting>
  <conditionalFormatting sqref="V111">
    <cfRule type="expression" dxfId="71" priority="72" stopIfTrue="1">
      <formula>AND($H111="X",V104&lt;&gt;0)</formula>
    </cfRule>
  </conditionalFormatting>
  <conditionalFormatting sqref="U111">
    <cfRule type="cellIs" dxfId="70" priority="71" operator="equal">
      <formula>"X"</formula>
    </cfRule>
  </conditionalFormatting>
  <conditionalFormatting sqref="W112">
    <cfRule type="expression" dxfId="69" priority="68">
      <formula>AND($H112="X",U$17&lt;&gt;0)</formula>
    </cfRule>
    <cfRule type="expression" dxfId="68" priority="69">
      <formula>AND(V112&lt;&gt;0,U$17&lt;&gt;0)</formula>
    </cfRule>
    <cfRule type="expression" dxfId="67" priority="70">
      <formula>OR(V112=0,U$17=0)</formula>
    </cfRule>
  </conditionalFormatting>
  <conditionalFormatting sqref="V112">
    <cfRule type="expression" dxfId="66" priority="67" stopIfTrue="1">
      <formula>AND($H112="X",V105&lt;&gt;0)</formula>
    </cfRule>
  </conditionalFormatting>
  <conditionalFormatting sqref="U112">
    <cfRule type="cellIs" dxfId="65" priority="66" operator="equal">
      <formula>"X"</formula>
    </cfRule>
  </conditionalFormatting>
  <conditionalFormatting sqref="W113">
    <cfRule type="expression" dxfId="64" priority="63">
      <formula>AND($H113="X",U$17&lt;&gt;0)</formula>
    </cfRule>
    <cfRule type="expression" dxfId="63" priority="64">
      <formula>AND(V113&lt;&gt;0,U$17&lt;&gt;0)</formula>
    </cfRule>
    <cfRule type="expression" dxfId="62" priority="65">
      <formula>OR(V113=0,U$17=0)</formula>
    </cfRule>
  </conditionalFormatting>
  <conditionalFormatting sqref="V113">
    <cfRule type="expression" dxfId="61" priority="62" stopIfTrue="1">
      <formula>AND($H113="X",V106&lt;&gt;0)</formula>
    </cfRule>
  </conditionalFormatting>
  <conditionalFormatting sqref="U113">
    <cfRule type="cellIs" dxfId="60" priority="61" operator="equal">
      <formula>"X"</formula>
    </cfRule>
  </conditionalFormatting>
  <conditionalFormatting sqref="W124">
    <cfRule type="expression" dxfId="59" priority="58">
      <formula>AND($H124="X",U$17&lt;&gt;0)</formula>
    </cfRule>
    <cfRule type="expression" dxfId="58" priority="59">
      <formula>AND(V124&lt;&gt;0,U$17&lt;&gt;0)</formula>
    </cfRule>
    <cfRule type="expression" dxfId="57" priority="60">
      <formula>OR(V124=0,U$17=0)</formula>
    </cfRule>
  </conditionalFormatting>
  <conditionalFormatting sqref="V124">
    <cfRule type="expression" dxfId="56" priority="57" stopIfTrue="1">
      <formula>AND($H124="X",V117&lt;&gt;0)</formula>
    </cfRule>
  </conditionalFormatting>
  <conditionalFormatting sqref="U124">
    <cfRule type="cellIs" dxfId="55" priority="56" operator="equal">
      <formula>"X"</formula>
    </cfRule>
  </conditionalFormatting>
  <conditionalFormatting sqref="W125">
    <cfRule type="expression" dxfId="54" priority="53">
      <formula>AND($H125="X",U$17&lt;&gt;0)</formula>
    </cfRule>
    <cfRule type="expression" dxfId="53" priority="54">
      <formula>AND(V125&lt;&gt;0,U$17&lt;&gt;0)</formula>
    </cfRule>
    <cfRule type="expression" dxfId="52" priority="55">
      <formula>OR(V125=0,U$17=0)</formula>
    </cfRule>
  </conditionalFormatting>
  <conditionalFormatting sqref="V125">
    <cfRule type="expression" dxfId="51" priority="52" stopIfTrue="1">
      <formula>AND($H125="X",V118&lt;&gt;0)</formula>
    </cfRule>
  </conditionalFormatting>
  <conditionalFormatting sqref="U125">
    <cfRule type="cellIs" dxfId="50" priority="51" operator="equal">
      <formula>"X"</formula>
    </cfRule>
  </conditionalFormatting>
  <conditionalFormatting sqref="W126">
    <cfRule type="expression" dxfId="49" priority="48">
      <formula>AND($H126="X",U$17&lt;&gt;0)</formula>
    </cfRule>
    <cfRule type="expression" dxfId="48" priority="49">
      <formula>AND(V126&lt;&gt;0,U$17&lt;&gt;0)</formula>
    </cfRule>
    <cfRule type="expression" dxfId="47" priority="50">
      <formula>OR(V126=0,U$17=0)</formula>
    </cfRule>
  </conditionalFormatting>
  <conditionalFormatting sqref="V126">
    <cfRule type="expression" dxfId="46" priority="47" stopIfTrue="1">
      <formula>AND($H126="X",V119&lt;&gt;0)</formula>
    </cfRule>
  </conditionalFormatting>
  <conditionalFormatting sqref="U126">
    <cfRule type="cellIs" dxfId="45" priority="46" operator="equal">
      <formula>"X"</formula>
    </cfRule>
  </conditionalFormatting>
  <conditionalFormatting sqref="W127">
    <cfRule type="expression" dxfId="44" priority="43">
      <formula>AND($H127="X",U$17&lt;&gt;0)</formula>
    </cfRule>
    <cfRule type="expression" dxfId="43" priority="44">
      <formula>AND(V127&lt;&gt;0,U$17&lt;&gt;0)</formula>
    </cfRule>
    <cfRule type="expression" dxfId="42" priority="45">
      <formula>OR(V127=0,U$17=0)</formula>
    </cfRule>
  </conditionalFormatting>
  <conditionalFormatting sqref="V127">
    <cfRule type="expression" dxfId="41" priority="42" stopIfTrue="1">
      <formula>AND($H127="X",V120&lt;&gt;0)</formula>
    </cfRule>
  </conditionalFormatting>
  <conditionalFormatting sqref="U127">
    <cfRule type="cellIs" dxfId="40" priority="41" operator="equal">
      <formula>"X"</formula>
    </cfRule>
  </conditionalFormatting>
  <conditionalFormatting sqref="W128">
    <cfRule type="expression" dxfId="39" priority="38">
      <formula>AND($H128="X",U$17&lt;&gt;0)</formula>
    </cfRule>
    <cfRule type="expression" dxfId="38" priority="39">
      <formula>AND(V128&lt;&gt;0,U$17&lt;&gt;0)</formula>
    </cfRule>
    <cfRule type="expression" dxfId="37" priority="40">
      <formula>OR(V128=0,U$17=0)</formula>
    </cfRule>
  </conditionalFormatting>
  <conditionalFormatting sqref="V128">
    <cfRule type="expression" dxfId="36" priority="37" stopIfTrue="1">
      <formula>AND($H128="X",V121&lt;&gt;0)</formula>
    </cfRule>
  </conditionalFormatting>
  <conditionalFormatting sqref="U128">
    <cfRule type="cellIs" dxfId="35" priority="36" operator="equal">
      <formula>"X"</formula>
    </cfRule>
  </conditionalFormatting>
  <conditionalFormatting sqref="W129">
    <cfRule type="expression" dxfId="34" priority="33">
      <formula>AND($H129="X",U$17&lt;&gt;0)</formula>
    </cfRule>
    <cfRule type="expression" dxfId="33" priority="34">
      <formula>AND(V129&lt;&gt;0,U$17&lt;&gt;0)</formula>
    </cfRule>
    <cfRule type="expression" dxfId="32" priority="35">
      <formula>OR(V129=0,U$17=0)</formula>
    </cfRule>
  </conditionalFormatting>
  <conditionalFormatting sqref="V129">
    <cfRule type="expression" dxfId="31" priority="32" stopIfTrue="1">
      <formula>AND($H129="X",V122&lt;&gt;0)</formula>
    </cfRule>
  </conditionalFormatting>
  <conditionalFormatting sqref="U129">
    <cfRule type="cellIs" dxfId="30" priority="31" operator="equal">
      <formula>"X"</formula>
    </cfRule>
  </conditionalFormatting>
  <conditionalFormatting sqref="W130">
    <cfRule type="expression" dxfId="29" priority="28">
      <formula>AND($H130="X",U$17&lt;&gt;0)</formula>
    </cfRule>
    <cfRule type="expression" dxfId="28" priority="29">
      <formula>AND(V130&lt;&gt;0,U$17&lt;&gt;0)</formula>
    </cfRule>
    <cfRule type="expression" dxfId="27" priority="30">
      <formula>OR(V130=0,U$17=0)</formula>
    </cfRule>
  </conditionalFormatting>
  <conditionalFormatting sqref="V130">
    <cfRule type="expression" dxfId="26" priority="27" stopIfTrue="1">
      <formula>AND($H130="X",V123&lt;&gt;0)</formula>
    </cfRule>
  </conditionalFormatting>
  <conditionalFormatting sqref="U130">
    <cfRule type="cellIs" dxfId="25" priority="26" operator="equal">
      <formula>"X"</formula>
    </cfRule>
  </conditionalFormatting>
  <conditionalFormatting sqref="W131:W136">
    <cfRule type="expression" dxfId="24" priority="23">
      <formula>AND($H131="X",U$17&lt;&gt;0)</formula>
    </cfRule>
    <cfRule type="expression" dxfId="23" priority="24">
      <formula>AND(V131&lt;&gt;0,U$17&lt;&gt;0)</formula>
    </cfRule>
    <cfRule type="expression" dxfId="22" priority="25">
      <formula>OR(V131=0,U$17=0)</formula>
    </cfRule>
  </conditionalFormatting>
  <conditionalFormatting sqref="V131:V136">
    <cfRule type="expression" dxfId="21" priority="22" stopIfTrue="1">
      <formula>AND($H131="X",V124&lt;&gt;0)</formula>
    </cfRule>
  </conditionalFormatting>
  <conditionalFormatting sqref="U131:U136">
    <cfRule type="cellIs" dxfId="20" priority="21" operator="equal">
      <formula>"X"</formula>
    </cfRule>
  </conditionalFormatting>
  <conditionalFormatting sqref="T145 W145">
    <cfRule type="expression" dxfId="19" priority="18">
      <formula>AND($H145="X",R$17&lt;&gt;0)</formula>
    </cfRule>
    <cfRule type="expression" dxfId="18" priority="19">
      <formula>AND(S145&lt;&gt;0,R$17&lt;&gt;0)</formula>
    </cfRule>
    <cfRule type="expression" dxfId="17" priority="20">
      <formula>OR(S145=0,R$17=0)</formula>
    </cfRule>
  </conditionalFormatting>
  <conditionalFormatting sqref="S145 V145">
    <cfRule type="expression" dxfId="16" priority="17" stopIfTrue="1">
      <formula>AND($H145="X",S138&lt;&gt;0)</formula>
    </cfRule>
  </conditionalFormatting>
  <conditionalFormatting sqref="R145 U145">
    <cfRule type="cellIs" dxfId="15" priority="16" operator="equal">
      <formula>"X"</formula>
    </cfRule>
  </conditionalFormatting>
  <conditionalFormatting sqref="T146 W146">
    <cfRule type="expression" dxfId="14" priority="13">
      <formula>AND($H146="X",R$17&lt;&gt;0)</formula>
    </cfRule>
    <cfRule type="expression" dxfId="13" priority="14">
      <formula>AND(S146&lt;&gt;0,R$17&lt;&gt;0)</formula>
    </cfRule>
    <cfRule type="expression" dxfId="12" priority="15">
      <formula>OR(S146=0,R$17=0)</formula>
    </cfRule>
  </conditionalFormatting>
  <conditionalFormatting sqref="S146 V146">
    <cfRule type="expression" dxfId="11" priority="12" stopIfTrue="1">
      <formula>AND($H146="X",S139&lt;&gt;0)</formula>
    </cfRule>
  </conditionalFormatting>
  <conditionalFormatting sqref="R146 U146">
    <cfRule type="cellIs" dxfId="10" priority="11" operator="equal">
      <formula>"X"</formula>
    </cfRule>
  </conditionalFormatting>
  <conditionalFormatting sqref="T149 W149">
    <cfRule type="expression" dxfId="9" priority="8">
      <formula>AND($H149="X",R$17&lt;&gt;0)</formula>
    </cfRule>
    <cfRule type="expression" dxfId="8" priority="9">
      <formula>AND(S149&lt;&gt;0,R$17&lt;&gt;0)</formula>
    </cfRule>
    <cfRule type="expression" dxfId="7" priority="10">
      <formula>OR(S149=0,R$17=0)</formula>
    </cfRule>
  </conditionalFormatting>
  <conditionalFormatting sqref="S149 V149">
    <cfRule type="expression" dxfId="6" priority="7" stopIfTrue="1">
      <formula>AND($H149="X",S142&lt;&gt;0)</formula>
    </cfRule>
  </conditionalFormatting>
  <conditionalFormatting sqref="R149 U149">
    <cfRule type="cellIs" dxfId="5" priority="6" operator="equal">
      <formula>"X"</formula>
    </cfRule>
  </conditionalFormatting>
  <conditionalFormatting sqref="T150 W150">
    <cfRule type="expression" dxfId="4" priority="3">
      <formula>AND($H150="X",R$17&lt;&gt;0)</formula>
    </cfRule>
    <cfRule type="expression" dxfId="3" priority="4">
      <formula>AND(S150&lt;&gt;0,R$17&lt;&gt;0)</formula>
    </cfRule>
    <cfRule type="expression" dxfId="2" priority="5">
      <formula>OR(S150=0,R$17=0)</formula>
    </cfRule>
  </conditionalFormatting>
  <conditionalFormatting sqref="S150 V150">
    <cfRule type="expression" dxfId="1" priority="2" stopIfTrue="1">
      <formula>AND($H150="X",S143&lt;&gt;0)</formula>
    </cfRule>
  </conditionalFormatting>
  <conditionalFormatting sqref="R150 U150">
    <cfRule type="cellIs" dxfId="0" priority="1" operator="equal">
      <formula>"X"</formula>
    </cfRule>
  </conditionalFormatting>
  <dataValidations disablePrompts="1" count="1">
    <dataValidation allowBlank="1" showInputMessage="1" showErrorMessage="1" sqref="I22:AO22"/>
  </dataValidations>
  <pageMargins left="0.25" right="0.25" top="1.0083333333333333" bottom="0.86510416666666667" header="0.3" footer="0.3"/>
  <pageSetup paperSize="9" scale="52" fitToHeight="0" orientation="portrait" horizontalDpi="1200" verticalDpi="1200" r:id="rId1"/>
  <headerFooter alignWithMargins="0">
    <oddHeader>&amp;C&amp;G</oddHeader>
    <oddFooter xml:space="preserve">&amp;LFoglio di calcolo a cura della Commissione Specifiche dell'Ordine Ingegneri di Roma - Rev.2025&amp;RRedatto: Ing. G.Capilli </oddFooter>
  </headerFooter>
  <rowBreaks count="4" manualBreakCount="4">
    <brk id="11" max="38" man="1"/>
    <brk id="49" max="38" man="1"/>
    <brk id="97" max="38" man="1"/>
    <brk id="142" max="38" man="1"/>
  </rowBreaks>
  <drawing r:id="rId2"/>
  <legacyDrawingHF r:id="rId3"/>
  <extLst>
    <ext xmlns:x14="http://schemas.microsoft.com/office/spreadsheetml/2009/9/main" uri="{CCE6A557-97BC-4b89-ADB6-D9C93CAAB3DF}">
      <x14:dataValidations xmlns:xm="http://schemas.microsoft.com/office/excel/2006/main" disablePrompts="1" count="9">
        <x14:dataValidation type="list" allowBlank="1" showInputMessage="1" showErrorMessage="1" promptTitle="Edilizia">
          <x14:formula1>
            <xm:f>'Tabella-Z1'!$B$4:$B$11</xm:f>
          </x14:formula1>
          <xm:sqref>I19:J19</xm:sqref>
        </x14:dataValidation>
        <x14:dataValidation type="list" allowBlank="1" showInputMessage="1" showErrorMessage="1" promptTitle="Strutture">
          <x14:formula1>
            <xm:f>'Tabella-Z1'!$B$12:$B$14</xm:f>
          </x14:formula1>
          <xm:sqref>L19</xm:sqref>
        </x14:dataValidation>
        <x14:dataValidation type="list" allowBlank="1" showInputMessage="1" showErrorMessage="1" promptTitle="Impianti">
          <x14:formula1>
            <xm:f>'Tabella-Z1'!$B$15:$B$20</xm:f>
          </x14:formula1>
          <xm:sqref>O19 R19 U19</xm:sqref>
        </x14:dataValidation>
        <x14:dataValidation type="list" allowBlank="1" showInputMessage="1" showErrorMessage="1" promptTitle="Viabilità">
          <x14:formula1>
            <xm:f>'Tabella-Z1'!$B$21:$B$24</xm:f>
          </x14:formula1>
          <xm:sqref>X19</xm:sqref>
        </x14:dataValidation>
        <x14:dataValidation type="list" allowBlank="1" showInputMessage="1" showErrorMessage="1" promptTitle="Idraulica">
          <x14:formula1>
            <xm:f>'Tabella-Z1'!$B$25:$B$26</xm:f>
          </x14:formula1>
          <xm:sqref>AA19</xm:sqref>
        </x14:dataValidation>
        <x14:dataValidation type="list" allowBlank="1" showInputMessage="1" showErrorMessage="1" promptTitle="TIC">
          <x14:formula1>
            <xm:f>'Tabella-Z1'!$B$27:$B$29</xm:f>
          </x14:formula1>
          <xm:sqref>AD19</xm:sqref>
        </x14:dataValidation>
        <x14:dataValidation type="list" allowBlank="1" showInputMessage="1" showErrorMessage="1" promptTitle="Paesaggio">
          <x14:formula1>
            <xm:f>'Tabella-Z1'!$B$30:$B$33</xm:f>
          </x14:formula1>
          <xm:sqref>AG19</xm:sqref>
        </x14:dataValidation>
        <x14:dataValidation type="list" allowBlank="1" showInputMessage="1" showErrorMessage="1" promptTitle="Agricoltura">
          <x14:formula1>
            <xm:f>'Tabella-Z1'!$B$34:$B$37</xm:f>
          </x14:formula1>
          <xm:sqref>AJ19</xm:sqref>
        </x14:dataValidation>
        <x14:dataValidation type="list" allowBlank="1" showInputMessage="1" showErrorMessage="1">
          <x14:formula1>
            <xm:f>'Tabella-Z1'!$B$38</xm:f>
          </x14:formula1>
          <xm:sqref>AM19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5"/>
  <sheetViews>
    <sheetView zoomScaleNormal="100" workbookViewId="0">
      <selection activeCell="G34" sqref="G34"/>
    </sheetView>
  </sheetViews>
  <sheetFormatPr defaultRowHeight="12.75" outlineLevelRow="1" x14ac:dyDescent="0.2"/>
  <cols>
    <col min="1" max="1" width="1.7109375" customWidth="1"/>
    <col min="2" max="2" width="3" bestFit="1" customWidth="1"/>
    <col min="3" max="3" width="7.5703125" customWidth="1"/>
    <col min="4" max="5" width="3" bestFit="1" customWidth="1"/>
    <col min="6" max="6" width="10.5703125" bestFit="1" customWidth="1"/>
    <col min="7" max="7" width="32.85546875" customWidth="1"/>
    <col min="8" max="8" width="6.28515625" style="32" customWidth="1"/>
    <col min="9" max="19" width="10.7109375" customWidth="1"/>
    <col min="20" max="20" width="3.5703125" customWidth="1"/>
    <col min="22" max="22" width="3.7109375" customWidth="1"/>
  </cols>
  <sheetData>
    <row r="1" spans="1:20" ht="6" customHeight="1" x14ac:dyDescent="0.2">
      <c r="A1" s="9"/>
      <c r="B1" s="9"/>
      <c r="C1" s="162"/>
      <c r="D1" s="163"/>
      <c r="E1" s="163"/>
      <c r="F1" s="163"/>
      <c r="G1" s="163"/>
      <c r="H1" s="163"/>
      <c r="I1" s="163"/>
      <c r="J1" s="163"/>
      <c r="K1" s="163"/>
      <c r="L1" s="163"/>
      <c r="M1" s="163"/>
      <c r="N1" s="163"/>
      <c r="O1" s="6"/>
      <c r="P1" s="8"/>
      <c r="Q1" s="8"/>
      <c r="R1" s="8"/>
      <c r="S1" s="8"/>
    </row>
    <row r="2" spans="1:20" ht="6" customHeight="1" x14ac:dyDescent="0.2">
      <c r="A2" s="9"/>
      <c r="B2" s="678"/>
      <c r="C2" s="679"/>
      <c r="D2" s="679"/>
      <c r="E2" s="679"/>
      <c r="F2" s="679"/>
      <c r="G2" s="679"/>
      <c r="H2" s="679"/>
      <c r="I2" s="679"/>
      <c r="J2" s="679"/>
      <c r="K2" s="679"/>
      <c r="L2" s="679"/>
      <c r="M2" s="679"/>
      <c r="N2" s="679"/>
      <c r="O2" s="679"/>
      <c r="P2" s="679"/>
      <c r="Q2" s="679"/>
      <c r="R2" s="679"/>
      <c r="S2" s="679"/>
    </row>
    <row r="3" spans="1:20" ht="6" customHeight="1" x14ac:dyDescent="0.2">
      <c r="A3" s="9"/>
      <c r="B3" s="578"/>
      <c r="C3" s="578"/>
      <c r="D3" s="578"/>
      <c r="E3" s="578"/>
      <c r="F3" s="578"/>
      <c r="G3" s="578"/>
      <c r="H3" s="578"/>
      <c r="I3" s="578"/>
      <c r="J3" s="578"/>
      <c r="K3" s="578"/>
      <c r="L3" s="578"/>
      <c r="M3" s="578"/>
      <c r="N3" s="578"/>
      <c r="O3" s="578"/>
      <c r="P3" s="578"/>
      <c r="Q3" s="578"/>
      <c r="R3" s="578"/>
      <c r="S3" s="578"/>
    </row>
    <row r="4" spans="1:20" ht="6" customHeight="1" x14ac:dyDescent="0.2">
      <c r="A4" s="9"/>
      <c r="B4" s="104"/>
      <c r="C4" s="104"/>
      <c r="D4" s="104"/>
      <c r="E4" s="104"/>
      <c r="F4" s="104"/>
      <c r="G4" s="104"/>
      <c r="H4" s="105"/>
      <c r="I4" s="104"/>
      <c r="J4" s="104"/>
      <c r="K4" s="104"/>
      <c r="L4" s="104"/>
      <c r="M4" s="104"/>
      <c r="N4" s="104"/>
      <c r="O4" s="104"/>
      <c r="P4" s="104"/>
      <c r="Q4" s="104"/>
      <c r="R4" s="104"/>
      <c r="S4" s="104"/>
      <c r="T4" s="7"/>
    </row>
    <row r="5" spans="1:20" ht="6" customHeight="1" x14ac:dyDescent="0.2">
      <c r="A5" s="9"/>
      <c r="B5" s="678"/>
      <c r="C5" s="678"/>
      <c r="D5" s="678"/>
      <c r="E5" s="678"/>
      <c r="F5" s="678"/>
      <c r="G5" s="678"/>
      <c r="H5" s="678"/>
      <c r="I5" s="678"/>
      <c r="J5" s="678"/>
      <c r="K5" s="678"/>
      <c r="L5" s="678"/>
      <c r="M5" s="678"/>
      <c r="N5" s="678"/>
      <c r="O5" s="678"/>
      <c r="P5" s="678"/>
      <c r="Q5" s="678"/>
      <c r="R5" s="678"/>
      <c r="S5" s="678"/>
      <c r="T5" s="7"/>
    </row>
    <row r="6" spans="1:20" ht="6" customHeight="1" x14ac:dyDescent="0.2">
      <c r="A6" s="9"/>
      <c r="B6" s="423"/>
      <c r="C6" s="423"/>
      <c r="D6" s="423"/>
      <c r="E6" s="423"/>
      <c r="F6" s="423"/>
      <c r="G6" s="423"/>
      <c r="H6" s="423"/>
      <c r="I6" s="423"/>
      <c r="J6" s="423"/>
      <c r="K6" s="423"/>
      <c r="L6" s="423"/>
      <c r="M6" s="423"/>
      <c r="N6" s="423"/>
      <c r="O6" s="423"/>
      <c r="P6" s="423"/>
      <c r="Q6" s="423"/>
      <c r="R6" s="423"/>
      <c r="S6" s="423"/>
      <c r="T6" s="7"/>
    </row>
    <row r="7" spans="1:20" ht="6" customHeight="1" x14ac:dyDescent="0.2">
      <c r="A7" s="9"/>
      <c r="B7" s="680"/>
      <c r="C7" s="681"/>
      <c r="D7" s="681"/>
      <c r="E7" s="681"/>
      <c r="F7" s="681"/>
      <c r="G7" s="681"/>
      <c r="H7" s="681"/>
      <c r="I7" s="681"/>
      <c r="J7" s="681"/>
      <c r="K7" s="681"/>
      <c r="L7" s="681"/>
      <c r="M7" s="681"/>
      <c r="N7" s="681"/>
      <c r="O7" s="681"/>
      <c r="P7" s="681"/>
      <c r="Q7" s="681"/>
      <c r="R7" s="681"/>
      <c r="S7" s="681"/>
      <c r="T7" s="7"/>
    </row>
    <row r="8" spans="1:20" ht="6" customHeight="1" x14ac:dyDescent="0.2">
      <c r="A8" s="9"/>
      <c r="B8" s="681"/>
      <c r="C8" s="681"/>
      <c r="D8" s="681"/>
      <c r="E8" s="681"/>
      <c r="F8" s="681"/>
      <c r="G8" s="681"/>
      <c r="H8" s="681"/>
      <c r="I8" s="681"/>
      <c r="J8" s="681"/>
      <c r="K8" s="681"/>
      <c r="L8" s="681"/>
      <c r="M8" s="681"/>
      <c r="N8" s="681"/>
      <c r="O8" s="681"/>
      <c r="P8" s="681"/>
      <c r="Q8" s="681"/>
      <c r="R8" s="681"/>
      <c r="S8" s="681"/>
      <c r="T8" s="7"/>
    </row>
    <row r="9" spans="1:20" ht="6" customHeight="1" x14ac:dyDescent="0.2">
      <c r="A9" s="9"/>
      <c r="B9" s="107"/>
      <c r="C9" s="107"/>
      <c r="D9" s="107"/>
      <c r="E9" s="107"/>
      <c r="F9" s="107"/>
      <c r="G9" s="107"/>
      <c r="H9" s="108"/>
      <c r="I9" s="107"/>
      <c r="J9" s="107"/>
      <c r="K9" s="107"/>
      <c r="L9" s="107"/>
      <c r="M9" s="107"/>
      <c r="N9" s="107"/>
      <c r="O9" s="109"/>
      <c r="P9" s="109"/>
      <c r="Q9" s="109"/>
      <c r="R9" s="109"/>
      <c r="S9" s="109"/>
      <c r="T9" s="7"/>
    </row>
    <row r="10" spans="1:20" ht="6" customHeight="1" x14ac:dyDescent="0.2">
      <c r="A10" s="9"/>
      <c r="B10" s="425"/>
      <c r="C10" s="425"/>
      <c r="D10" s="425"/>
      <c r="E10" s="425"/>
      <c r="F10" s="425"/>
      <c r="G10" s="425"/>
      <c r="H10" s="425"/>
      <c r="I10" s="425"/>
      <c r="J10" s="425"/>
      <c r="K10" s="425"/>
      <c r="L10" s="425"/>
      <c r="M10" s="425"/>
      <c r="N10" s="425"/>
      <c r="O10" s="425"/>
      <c r="P10" s="425"/>
      <c r="Q10" s="425"/>
      <c r="R10" s="425"/>
      <c r="S10" s="425"/>
      <c r="T10" s="8"/>
    </row>
    <row r="11" spans="1:20" ht="6" customHeight="1" thickBot="1" x14ac:dyDescent="0.25">
      <c r="A11" s="9"/>
      <c r="B11" s="109"/>
      <c r="C11" s="109"/>
      <c r="D11" s="109"/>
      <c r="E11" s="109"/>
      <c r="F11" s="109"/>
      <c r="G11" s="109"/>
      <c r="H11" s="111"/>
      <c r="I11" s="109"/>
      <c r="J11" s="109"/>
      <c r="K11" s="109"/>
      <c r="L11" s="109"/>
      <c r="M11" s="109"/>
      <c r="N11" s="109"/>
      <c r="O11" s="109"/>
      <c r="P11" s="109"/>
      <c r="Q11" s="109"/>
      <c r="R11" s="109"/>
      <c r="S11" s="109"/>
      <c r="T11" s="7"/>
    </row>
    <row r="12" spans="1:20" ht="16.5" customHeight="1" x14ac:dyDescent="0.2">
      <c r="A12" s="5"/>
      <c r="B12" s="668" t="s">
        <v>340</v>
      </c>
      <c r="C12" s="669"/>
      <c r="D12" s="669"/>
      <c r="E12" s="669"/>
      <c r="F12" s="669"/>
      <c r="G12" s="669"/>
      <c r="H12" s="669"/>
      <c r="I12" s="112"/>
      <c r="J12" s="112"/>
      <c r="K12" s="112"/>
      <c r="L12" s="112"/>
      <c r="M12" s="112"/>
      <c r="N12" s="112"/>
      <c r="O12" s="146"/>
      <c r="P12" s="146"/>
      <c r="Q12" s="147"/>
      <c r="R12" s="126"/>
      <c r="S12" s="127"/>
      <c r="T12" s="7"/>
    </row>
    <row r="13" spans="1:20" ht="15" customHeight="1" x14ac:dyDescent="0.2">
      <c r="A13" s="5"/>
      <c r="B13" s="670" t="s">
        <v>341</v>
      </c>
      <c r="C13" s="671"/>
      <c r="D13" s="671"/>
      <c r="E13" s="671"/>
      <c r="F13" s="671"/>
      <c r="G13" s="671"/>
      <c r="H13" s="671"/>
      <c r="I13" s="672" t="s">
        <v>343</v>
      </c>
      <c r="J13" s="673"/>
      <c r="K13" s="673"/>
      <c r="L13" s="673"/>
      <c r="M13" s="673"/>
      <c r="N13" s="673"/>
      <c r="O13" s="673"/>
      <c r="P13" s="673"/>
      <c r="Q13" s="673"/>
      <c r="R13" s="673"/>
      <c r="S13" s="674"/>
      <c r="T13" s="7"/>
    </row>
    <row r="14" spans="1:20" ht="70.5" customHeight="1" x14ac:dyDescent="0.2">
      <c r="A14" s="5"/>
      <c r="B14" s="675" t="s">
        <v>348</v>
      </c>
      <c r="C14" s="676"/>
      <c r="D14" s="676"/>
      <c r="E14" s="676"/>
      <c r="F14" s="676"/>
      <c r="G14" s="676"/>
      <c r="H14" s="677"/>
      <c r="I14" s="143" t="s">
        <v>252</v>
      </c>
      <c r="J14" s="143" t="s">
        <v>253</v>
      </c>
      <c r="K14" s="143" t="s">
        <v>254</v>
      </c>
      <c r="L14" s="143" t="s">
        <v>255</v>
      </c>
      <c r="M14" s="143" t="s">
        <v>371</v>
      </c>
      <c r="N14" s="143" t="s">
        <v>256</v>
      </c>
      <c r="O14" s="143" t="s">
        <v>257</v>
      </c>
      <c r="P14" s="143" t="s">
        <v>3</v>
      </c>
      <c r="Q14" s="143" t="s">
        <v>259</v>
      </c>
      <c r="R14" s="143" t="s">
        <v>258</v>
      </c>
      <c r="S14" s="148" t="s">
        <v>4</v>
      </c>
      <c r="T14" s="7"/>
    </row>
    <row r="15" spans="1:20" ht="3.95" customHeight="1" x14ac:dyDescent="0.2">
      <c r="A15" s="1"/>
      <c r="B15" s="661"/>
      <c r="C15" s="589"/>
      <c r="D15" s="589"/>
      <c r="E15" s="589"/>
      <c r="F15" s="166"/>
      <c r="G15" s="167"/>
      <c r="H15" s="168"/>
      <c r="I15" s="172"/>
      <c r="J15" s="172"/>
      <c r="K15" s="172"/>
      <c r="L15" s="172"/>
      <c r="M15" s="172"/>
      <c r="N15" s="172"/>
      <c r="O15" s="172"/>
      <c r="P15" s="172"/>
      <c r="Q15" s="172"/>
      <c r="R15" s="172"/>
      <c r="S15" s="210"/>
      <c r="T15" s="10"/>
    </row>
    <row r="16" spans="1:20" ht="3.95" customHeight="1" x14ac:dyDescent="0.2">
      <c r="A16" s="1"/>
      <c r="B16" s="661"/>
      <c r="C16" s="589"/>
      <c r="D16" s="589"/>
      <c r="E16" s="589"/>
      <c r="F16" s="166"/>
      <c r="G16" s="169"/>
      <c r="H16" s="168"/>
      <c r="I16" s="170"/>
      <c r="J16" s="170"/>
      <c r="K16" s="170"/>
      <c r="L16" s="170"/>
      <c r="M16" s="170"/>
      <c r="N16" s="170"/>
      <c r="O16" s="170"/>
      <c r="P16" s="170"/>
      <c r="Q16" s="170"/>
      <c r="R16" s="170"/>
      <c r="S16" s="211"/>
      <c r="T16" s="11"/>
    </row>
    <row r="17" spans="1:20" ht="3.95" customHeight="1" x14ac:dyDescent="0.2">
      <c r="A17" s="1"/>
      <c r="B17" s="659"/>
      <c r="C17" s="660"/>
      <c r="D17" s="660"/>
      <c r="E17" s="660"/>
      <c r="F17" s="660"/>
      <c r="G17" s="660"/>
      <c r="H17" s="173"/>
      <c r="I17" s="174"/>
      <c r="J17" s="174"/>
      <c r="K17" s="174"/>
      <c r="L17" s="174"/>
      <c r="M17" s="174"/>
      <c r="N17" s="174"/>
      <c r="O17" s="174"/>
      <c r="P17" s="174"/>
      <c r="Q17" s="174"/>
      <c r="R17" s="174"/>
      <c r="S17" s="212"/>
      <c r="T17" s="11"/>
    </row>
    <row r="18" spans="1:20" ht="3.95" customHeight="1" x14ac:dyDescent="0.2">
      <c r="A18" s="1"/>
      <c r="B18" s="661"/>
      <c r="C18" s="589"/>
      <c r="D18" s="589"/>
      <c r="E18" s="589"/>
      <c r="F18" s="589"/>
      <c r="G18" s="664"/>
      <c r="H18" s="665"/>
      <c r="I18" s="171"/>
      <c r="J18" s="171"/>
      <c r="K18" s="171"/>
      <c r="L18" s="171"/>
      <c r="M18" s="171"/>
      <c r="N18" s="171"/>
      <c r="O18" s="171"/>
      <c r="P18" s="171"/>
      <c r="Q18" s="171"/>
      <c r="R18" s="171"/>
      <c r="S18" s="213"/>
      <c r="T18" s="11"/>
    </row>
    <row r="19" spans="1:20" ht="3.95" customHeight="1" x14ac:dyDescent="0.2">
      <c r="A19" s="1"/>
      <c r="B19" s="662"/>
      <c r="C19" s="663"/>
      <c r="D19" s="663"/>
      <c r="E19" s="663"/>
      <c r="F19" s="663"/>
      <c r="G19" s="663"/>
      <c r="H19" s="666"/>
      <c r="I19" s="175"/>
      <c r="J19" s="175"/>
      <c r="K19" s="175"/>
      <c r="L19" s="175"/>
      <c r="M19" s="175"/>
      <c r="N19" s="175"/>
      <c r="O19" s="175"/>
      <c r="P19" s="175"/>
      <c r="Q19" s="175"/>
      <c r="R19" s="175"/>
      <c r="S19" s="214"/>
      <c r="T19" s="4"/>
    </row>
    <row r="20" spans="1:20" ht="3.95" customHeight="1" thickBot="1" x14ac:dyDescent="0.25">
      <c r="A20" s="1"/>
      <c r="B20" s="130"/>
      <c r="C20" s="131"/>
      <c r="D20" s="131"/>
      <c r="E20" s="132"/>
      <c r="F20" s="132"/>
      <c r="G20" s="132"/>
      <c r="H20" s="133"/>
      <c r="I20" s="134"/>
      <c r="J20" s="134"/>
      <c r="K20" s="134"/>
      <c r="L20" s="134"/>
      <c r="M20" s="134"/>
      <c r="N20" s="134"/>
      <c r="O20" s="134"/>
      <c r="P20" s="134"/>
      <c r="Q20" s="134"/>
      <c r="R20" s="134"/>
      <c r="S20" s="215"/>
      <c r="T20" s="4"/>
    </row>
    <row r="21" spans="1:20" ht="18" customHeight="1" outlineLevel="1" thickBot="1" x14ac:dyDescent="0.25">
      <c r="A21" s="1"/>
      <c r="B21" s="652" t="str">
        <f>B22</f>
        <v xml:space="preserve"> DEFINIZIONE DELLE PREMESSE, CONSULENZA E STUDIO DI FATTIBILITA  </v>
      </c>
      <c r="C21" s="653"/>
      <c r="D21" s="653"/>
      <c r="E21" s="653"/>
      <c r="F21" s="653"/>
      <c r="G21" s="653"/>
      <c r="H21" s="653"/>
      <c r="I21" s="653"/>
      <c r="J21" s="653"/>
      <c r="K21" s="653"/>
      <c r="L21" s="653"/>
      <c r="M21" s="653"/>
      <c r="N21" s="653"/>
      <c r="O21" s="653"/>
      <c r="P21" s="653"/>
      <c r="Q21" s="653"/>
      <c r="R21" s="653"/>
      <c r="S21" s="667"/>
      <c r="T21" s="4"/>
    </row>
    <row r="22" spans="1:20" ht="21" outlineLevel="1" x14ac:dyDescent="0.2">
      <c r="A22" s="1"/>
      <c r="B22" s="654" t="s">
        <v>5</v>
      </c>
      <c r="C22" s="655" t="s">
        <v>6</v>
      </c>
      <c r="D22" s="612" t="s">
        <v>7</v>
      </c>
      <c r="E22" s="649" t="s">
        <v>8</v>
      </c>
      <c r="F22" s="135" t="s">
        <v>9</v>
      </c>
      <c r="G22" s="136" t="s">
        <v>10</v>
      </c>
      <c r="H22" s="101"/>
      <c r="I22" s="149">
        <v>4.4999999999999998E-2</v>
      </c>
      <c r="J22" s="123">
        <v>4.4999999999999998E-2</v>
      </c>
      <c r="K22" s="123">
        <v>4.4999999999999998E-2</v>
      </c>
      <c r="L22" s="123">
        <v>4.4999999999999998E-2</v>
      </c>
      <c r="M22" s="123">
        <v>4.4999999999999998E-2</v>
      </c>
      <c r="N22" s="123">
        <v>0.04</v>
      </c>
      <c r="O22" s="123">
        <v>3.5000000000000003E-2</v>
      </c>
      <c r="P22" s="123">
        <v>0.05</v>
      </c>
      <c r="Q22" s="123">
        <v>0.04</v>
      </c>
      <c r="R22" s="123">
        <v>0.04</v>
      </c>
      <c r="S22" s="157"/>
      <c r="T22" s="4"/>
    </row>
    <row r="23" spans="1:20" ht="31.5" outlineLevel="1" x14ac:dyDescent="0.2">
      <c r="A23" s="1"/>
      <c r="B23" s="654"/>
      <c r="C23" s="655"/>
      <c r="D23" s="612"/>
      <c r="E23" s="649"/>
      <c r="F23" s="67" t="s">
        <v>11</v>
      </c>
      <c r="G23" s="17" t="s">
        <v>12</v>
      </c>
      <c r="H23" s="99"/>
      <c r="I23" s="124">
        <v>0.09</v>
      </c>
      <c r="J23" s="124">
        <v>0.09</v>
      </c>
      <c r="K23" s="124">
        <v>0.09</v>
      </c>
      <c r="L23" s="124">
        <v>0.09</v>
      </c>
      <c r="M23" s="124">
        <v>0.09</v>
      </c>
      <c r="N23" s="124">
        <v>0.08</v>
      </c>
      <c r="O23" s="124">
        <v>7.0000000000000007E-2</v>
      </c>
      <c r="P23" s="124">
        <v>0.1</v>
      </c>
      <c r="Q23" s="124">
        <v>0.08</v>
      </c>
      <c r="R23" s="124">
        <v>0.08</v>
      </c>
      <c r="S23" s="157" t="s">
        <v>13</v>
      </c>
      <c r="T23" s="4"/>
    </row>
    <row r="24" spans="1:20" ht="21" outlineLevel="1" x14ac:dyDescent="0.2">
      <c r="A24" s="1"/>
      <c r="B24" s="654"/>
      <c r="C24" s="656"/>
      <c r="D24" s="612"/>
      <c r="E24" s="649"/>
      <c r="F24" s="68" t="s">
        <v>14</v>
      </c>
      <c r="G24" s="18" t="s">
        <v>15</v>
      </c>
      <c r="H24" s="100"/>
      <c r="I24" s="125">
        <v>0.02</v>
      </c>
      <c r="J24" s="125">
        <v>0.02</v>
      </c>
      <c r="K24" s="125">
        <v>0.02</v>
      </c>
      <c r="L24" s="125">
        <v>0.02</v>
      </c>
      <c r="M24" s="125">
        <v>0.02</v>
      </c>
      <c r="N24" s="125">
        <v>0.02</v>
      </c>
      <c r="O24" s="125">
        <v>0.02</v>
      </c>
      <c r="P24" s="125">
        <v>0.02</v>
      </c>
      <c r="Q24" s="125">
        <v>0.02</v>
      </c>
      <c r="R24" s="125">
        <v>0.02</v>
      </c>
      <c r="S24" s="161" t="s">
        <v>13</v>
      </c>
      <c r="T24" s="4"/>
    </row>
    <row r="25" spans="1:20" ht="19.5" customHeight="1" outlineLevel="1" x14ac:dyDescent="0.2">
      <c r="A25" s="1"/>
      <c r="B25" s="654"/>
      <c r="C25" s="657" t="s">
        <v>234</v>
      </c>
      <c r="D25" s="612"/>
      <c r="E25" s="649"/>
      <c r="F25" s="66" t="s">
        <v>16</v>
      </c>
      <c r="G25" s="19" t="s">
        <v>17</v>
      </c>
      <c r="H25" s="101"/>
      <c r="I25" s="149">
        <v>0.04</v>
      </c>
      <c r="J25" s="149">
        <v>0.04</v>
      </c>
      <c r="K25" s="149">
        <v>0.04</v>
      </c>
      <c r="L25" s="149">
        <v>0.04</v>
      </c>
      <c r="M25" s="149">
        <v>0.04</v>
      </c>
      <c r="N25" s="149">
        <v>0.04</v>
      </c>
      <c r="O25" s="149">
        <v>0.04</v>
      </c>
      <c r="P25" s="149">
        <v>0.04</v>
      </c>
      <c r="Q25" s="149">
        <v>0.04</v>
      </c>
      <c r="R25" s="149">
        <v>0.04</v>
      </c>
      <c r="S25" s="137">
        <v>5.0000000000000001E-3</v>
      </c>
      <c r="T25" s="4"/>
    </row>
    <row r="26" spans="1:20" ht="15.75" customHeight="1" outlineLevel="1" x14ac:dyDescent="0.2">
      <c r="A26" s="1"/>
      <c r="B26" s="654"/>
      <c r="C26" s="655"/>
      <c r="D26" s="612"/>
      <c r="E26" s="649"/>
      <c r="F26" s="67" t="s">
        <v>18</v>
      </c>
      <c r="G26" s="17" t="s">
        <v>19</v>
      </c>
      <c r="H26" s="99"/>
      <c r="I26" s="124">
        <v>0.08</v>
      </c>
      <c r="J26" s="124">
        <v>0.08</v>
      </c>
      <c r="K26" s="124">
        <v>0.08</v>
      </c>
      <c r="L26" s="124">
        <v>0.08</v>
      </c>
      <c r="M26" s="124">
        <v>0.08</v>
      </c>
      <c r="N26" s="124">
        <v>0.08</v>
      </c>
      <c r="O26" s="124">
        <v>0.08</v>
      </c>
      <c r="P26" s="124">
        <v>0.08</v>
      </c>
      <c r="Q26" s="124">
        <v>0.09</v>
      </c>
      <c r="R26" s="124">
        <v>0.09</v>
      </c>
      <c r="S26" s="138">
        <v>8.9999999999999993E-3</v>
      </c>
      <c r="T26" s="4"/>
    </row>
    <row r="27" spans="1:20" ht="20.25" customHeight="1" outlineLevel="1" x14ac:dyDescent="0.2">
      <c r="A27" s="1"/>
      <c r="B27" s="654"/>
      <c r="C27" s="656"/>
      <c r="D27" s="612"/>
      <c r="E27" s="649"/>
      <c r="F27" s="68" t="s">
        <v>20</v>
      </c>
      <c r="G27" s="18" t="s">
        <v>21</v>
      </c>
      <c r="H27" s="100"/>
      <c r="I27" s="125">
        <v>0.16</v>
      </c>
      <c r="J27" s="125">
        <v>0.16</v>
      </c>
      <c r="K27" s="125">
        <v>0.16</v>
      </c>
      <c r="L27" s="125">
        <v>0.16</v>
      </c>
      <c r="M27" s="125">
        <v>0.16</v>
      </c>
      <c r="N27" s="125">
        <v>0.16</v>
      </c>
      <c r="O27" s="125">
        <v>0.16</v>
      </c>
      <c r="P27" s="125">
        <v>0.16</v>
      </c>
      <c r="Q27" s="125">
        <v>0.16</v>
      </c>
      <c r="R27" s="125">
        <v>0.16</v>
      </c>
      <c r="S27" s="139">
        <v>1.6E-2</v>
      </c>
      <c r="T27" s="4"/>
    </row>
    <row r="28" spans="1:20" ht="31.5" outlineLevel="1" x14ac:dyDescent="0.2">
      <c r="A28" s="1"/>
      <c r="B28" s="654"/>
      <c r="C28" s="646" t="s">
        <v>22</v>
      </c>
      <c r="D28" s="612"/>
      <c r="E28" s="649"/>
      <c r="F28" s="66" t="s">
        <v>23</v>
      </c>
      <c r="G28" s="19" t="s">
        <v>24</v>
      </c>
      <c r="H28" s="101"/>
      <c r="I28" s="24" t="s">
        <v>13</v>
      </c>
      <c r="J28" s="24" t="s">
        <v>13</v>
      </c>
      <c r="K28" s="24" t="s">
        <v>13</v>
      </c>
      <c r="L28" s="24"/>
      <c r="M28" s="24"/>
      <c r="N28" s="24" t="s">
        <v>13</v>
      </c>
      <c r="O28" s="24" t="s">
        <v>13</v>
      </c>
      <c r="P28" s="24" t="s">
        <v>13</v>
      </c>
      <c r="Q28" s="149">
        <v>0.02</v>
      </c>
      <c r="R28" s="149">
        <v>0.02</v>
      </c>
      <c r="S28" s="137">
        <v>2.9999999999999997E-4</v>
      </c>
      <c r="T28" s="4"/>
    </row>
    <row r="29" spans="1:20" ht="31.5" outlineLevel="1" x14ac:dyDescent="0.2">
      <c r="A29" s="1"/>
      <c r="B29" s="654"/>
      <c r="C29" s="640"/>
      <c r="D29" s="612"/>
      <c r="E29" s="649"/>
      <c r="F29" s="67" t="s">
        <v>25</v>
      </c>
      <c r="G29" s="17" t="s">
        <v>26</v>
      </c>
      <c r="H29" s="99"/>
      <c r="I29" s="24" t="s">
        <v>13</v>
      </c>
      <c r="J29" s="24" t="s">
        <v>13</v>
      </c>
      <c r="K29" s="24" t="s">
        <v>13</v>
      </c>
      <c r="L29" s="24"/>
      <c r="M29" s="24"/>
      <c r="N29" s="24" t="s">
        <v>13</v>
      </c>
      <c r="O29" s="24" t="s">
        <v>13</v>
      </c>
      <c r="P29" s="24" t="s">
        <v>13</v>
      </c>
      <c r="Q29" s="124">
        <v>1.4999999999999999E-2</v>
      </c>
      <c r="R29" s="124">
        <v>1.4999999999999999E-2</v>
      </c>
      <c r="S29" s="138">
        <v>2.5000000000000001E-4</v>
      </c>
      <c r="T29" s="4"/>
    </row>
    <row r="30" spans="1:20" ht="94.5" outlineLevel="1" x14ac:dyDescent="0.2">
      <c r="A30" s="1"/>
      <c r="B30" s="654"/>
      <c r="C30" s="640"/>
      <c r="D30" s="612"/>
      <c r="E30" s="649"/>
      <c r="F30" s="67" t="s">
        <v>27</v>
      </c>
      <c r="G30" s="17" t="s">
        <v>28</v>
      </c>
      <c r="H30" s="99"/>
      <c r="I30" s="24" t="s">
        <v>13</v>
      </c>
      <c r="J30" s="24" t="s">
        <v>13</v>
      </c>
      <c r="K30" s="24" t="s">
        <v>13</v>
      </c>
      <c r="L30" s="24"/>
      <c r="M30" s="24"/>
      <c r="N30" s="24" t="s">
        <v>13</v>
      </c>
      <c r="O30" s="24" t="s">
        <v>13</v>
      </c>
      <c r="P30" s="24" t="s">
        <v>13</v>
      </c>
      <c r="Q30" s="124">
        <v>2.5000000000000001E-2</v>
      </c>
      <c r="R30" s="124">
        <v>2.5000000000000001E-2</v>
      </c>
      <c r="S30" s="138">
        <v>0.03</v>
      </c>
      <c r="T30" s="4"/>
    </row>
    <row r="31" spans="1:20" ht="21" outlineLevel="1" x14ac:dyDescent="0.2">
      <c r="A31" s="1"/>
      <c r="B31" s="654"/>
      <c r="C31" s="640"/>
      <c r="D31" s="612"/>
      <c r="E31" s="649"/>
      <c r="F31" s="67" t="s">
        <v>29</v>
      </c>
      <c r="G31" s="17" t="s">
        <v>30</v>
      </c>
      <c r="H31" s="99"/>
      <c r="I31" s="24" t="s">
        <v>13</v>
      </c>
      <c r="J31" s="24" t="s">
        <v>13</v>
      </c>
      <c r="K31" s="24" t="s">
        <v>13</v>
      </c>
      <c r="L31" s="24"/>
      <c r="M31" s="24"/>
      <c r="N31" s="24" t="s">
        <v>13</v>
      </c>
      <c r="O31" s="24" t="s">
        <v>13</v>
      </c>
      <c r="P31" s="24" t="s">
        <v>13</v>
      </c>
      <c r="Q31" s="124">
        <v>0.01</v>
      </c>
      <c r="R31" s="124">
        <v>0.01</v>
      </c>
      <c r="S31" s="138">
        <v>1E-4</v>
      </c>
      <c r="T31" s="4"/>
    </row>
    <row r="32" spans="1:20" ht="21" outlineLevel="1" x14ac:dyDescent="0.2">
      <c r="A32" s="1"/>
      <c r="B32" s="654"/>
      <c r="C32" s="641"/>
      <c r="D32" s="612"/>
      <c r="E32" s="649"/>
      <c r="F32" s="68" t="s">
        <v>31</v>
      </c>
      <c r="G32" s="18" t="s">
        <v>32</v>
      </c>
      <c r="H32" s="100"/>
      <c r="I32" s="24" t="s">
        <v>13</v>
      </c>
      <c r="J32" s="24" t="s">
        <v>13</v>
      </c>
      <c r="K32" s="24" t="s">
        <v>13</v>
      </c>
      <c r="L32" s="24"/>
      <c r="M32" s="24"/>
      <c r="N32" s="24" t="s">
        <v>13</v>
      </c>
      <c r="O32" s="24" t="s">
        <v>13</v>
      </c>
      <c r="P32" s="24" t="s">
        <v>13</v>
      </c>
      <c r="Q32" s="150">
        <v>0.05</v>
      </c>
      <c r="R32" s="150">
        <v>0.05</v>
      </c>
      <c r="S32" s="151">
        <v>1E-3</v>
      </c>
      <c r="T32" s="4"/>
    </row>
    <row r="33" spans="1:20" outlineLevel="1" x14ac:dyDescent="0.2">
      <c r="A33" s="1"/>
      <c r="B33" s="654"/>
      <c r="C33" s="646" t="s">
        <v>33</v>
      </c>
      <c r="D33" s="612"/>
      <c r="E33" s="649"/>
      <c r="F33" s="66" t="s">
        <v>34</v>
      </c>
      <c r="G33" s="19" t="s">
        <v>35</v>
      </c>
      <c r="H33" s="101"/>
      <c r="I33" s="152" t="s">
        <v>13</v>
      </c>
      <c r="J33" s="153" t="s">
        <v>13</v>
      </c>
      <c r="K33" s="153" t="s">
        <v>13</v>
      </c>
      <c r="L33" s="153"/>
      <c r="M33" s="153"/>
      <c r="N33" s="153" t="s">
        <v>13</v>
      </c>
      <c r="O33" s="153" t="s">
        <v>13</v>
      </c>
      <c r="P33" s="153" t="s">
        <v>13</v>
      </c>
      <c r="Q33" s="154">
        <v>5.0000000000000001E-3</v>
      </c>
      <c r="R33" s="154">
        <v>5.0000000000000001E-3</v>
      </c>
      <c r="S33" s="155">
        <v>1E-4</v>
      </c>
      <c r="T33" s="4"/>
    </row>
    <row r="34" spans="1:20" ht="73.5" outlineLevel="1" x14ac:dyDescent="0.2">
      <c r="A34" s="1"/>
      <c r="B34" s="654"/>
      <c r="C34" s="640"/>
      <c r="D34" s="612"/>
      <c r="E34" s="649"/>
      <c r="F34" s="67" t="s">
        <v>36</v>
      </c>
      <c r="G34" s="17" t="s">
        <v>37</v>
      </c>
      <c r="H34" s="99"/>
      <c r="I34" s="156" t="s">
        <v>13</v>
      </c>
      <c r="J34" s="24" t="s">
        <v>13</v>
      </c>
      <c r="K34" s="24" t="s">
        <v>13</v>
      </c>
      <c r="L34" s="24"/>
      <c r="M34" s="24"/>
      <c r="N34" s="24" t="s">
        <v>13</v>
      </c>
      <c r="O34" s="24" t="s">
        <v>13</v>
      </c>
      <c r="P34" s="24" t="s">
        <v>13</v>
      </c>
      <c r="Q34" s="124">
        <v>6.0000000000000001E-3</v>
      </c>
      <c r="R34" s="124">
        <v>6.0000000000000001E-3</v>
      </c>
      <c r="S34" s="138">
        <v>1.1999999999999999E-3</v>
      </c>
      <c r="T34" s="4"/>
    </row>
    <row r="35" spans="1:20" outlineLevel="1" x14ac:dyDescent="0.2">
      <c r="A35" s="1"/>
      <c r="B35" s="654"/>
      <c r="C35" s="640"/>
      <c r="D35" s="612"/>
      <c r="E35" s="649"/>
      <c r="F35" s="67" t="s">
        <v>38</v>
      </c>
      <c r="G35" s="17" t="s">
        <v>39</v>
      </c>
      <c r="H35" s="99"/>
      <c r="I35" s="156" t="s">
        <v>13</v>
      </c>
      <c r="J35" s="24" t="s">
        <v>13</v>
      </c>
      <c r="K35" s="24" t="s">
        <v>13</v>
      </c>
      <c r="L35" s="24"/>
      <c r="M35" s="24"/>
      <c r="N35" s="24" t="s">
        <v>13</v>
      </c>
      <c r="O35" s="24" t="s">
        <v>13</v>
      </c>
      <c r="P35" s="24" t="s">
        <v>13</v>
      </c>
      <c r="Q35" s="124">
        <v>0.03</v>
      </c>
      <c r="R35" s="124">
        <v>0.03</v>
      </c>
      <c r="S35" s="138">
        <v>1.5E-3</v>
      </c>
      <c r="T35" s="4"/>
    </row>
    <row r="36" spans="1:20" ht="31.5" outlineLevel="1" x14ac:dyDescent="0.2">
      <c r="A36" s="1"/>
      <c r="B36" s="654"/>
      <c r="C36" s="640"/>
      <c r="D36" s="612"/>
      <c r="E36" s="649"/>
      <c r="F36" s="67" t="s">
        <v>40</v>
      </c>
      <c r="G36" s="17" t="s">
        <v>41</v>
      </c>
      <c r="H36" s="99"/>
      <c r="I36" s="156" t="s">
        <v>13</v>
      </c>
      <c r="J36" s="24" t="s">
        <v>13</v>
      </c>
      <c r="K36" s="24" t="s">
        <v>13</v>
      </c>
      <c r="L36" s="24"/>
      <c r="M36" s="24"/>
      <c r="N36" s="24" t="s">
        <v>13</v>
      </c>
      <c r="O36" s="24" t="s">
        <v>13</v>
      </c>
      <c r="P36" s="24" t="s">
        <v>13</v>
      </c>
      <c r="Q36" s="124">
        <v>0.15</v>
      </c>
      <c r="R36" s="124">
        <v>0.15</v>
      </c>
      <c r="S36" s="157" t="s">
        <v>13</v>
      </c>
      <c r="T36" s="4"/>
    </row>
    <row r="37" spans="1:20" ht="31.5" outlineLevel="1" x14ac:dyDescent="0.2">
      <c r="A37" s="1"/>
      <c r="B37" s="654"/>
      <c r="C37" s="640"/>
      <c r="D37" s="612"/>
      <c r="E37" s="649"/>
      <c r="F37" s="67" t="s">
        <v>42</v>
      </c>
      <c r="G37" s="17" t="s">
        <v>43</v>
      </c>
      <c r="H37" s="99"/>
      <c r="I37" s="156" t="s">
        <v>13</v>
      </c>
      <c r="J37" s="24" t="s">
        <v>13</v>
      </c>
      <c r="K37" s="24" t="s">
        <v>13</v>
      </c>
      <c r="L37" s="24"/>
      <c r="M37" s="24"/>
      <c r="N37" s="24" t="s">
        <v>13</v>
      </c>
      <c r="O37" s="24" t="s">
        <v>13</v>
      </c>
      <c r="P37" s="24" t="s">
        <v>13</v>
      </c>
      <c r="Q37" s="124">
        <v>0.06</v>
      </c>
      <c r="R37" s="124">
        <v>0.06</v>
      </c>
      <c r="S37" s="138">
        <v>7.0000000000000007E-2</v>
      </c>
      <c r="T37" s="4"/>
    </row>
    <row r="38" spans="1:20" ht="31.5" outlineLevel="1" x14ac:dyDescent="0.2">
      <c r="A38" s="1"/>
      <c r="B38" s="654"/>
      <c r="C38" s="640"/>
      <c r="D38" s="612"/>
      <c r="E38" s="649"/>
      <c r="F38" s="67" t="s">
        <v>44</v>
      </c>
      <c r="G38" s="17" t="s">
        <v>45</v>
      </c>
      <c r="H38" s="99"/>
      <c r="I38" s="156" t="s">
        <v>13</v>
      </c>
      <c r="J38" s="24" t="s">
        <v>13</v>
      </c>
      <c r="K38" s="24" t="s">
        <v>13</v>
      </c>
      <c r="L38" s="24"/>
      <c r="M38" s="24"/>
      <c r="N38" s="24" t="s">
        <v>13</v>
      </c>
      <c r="O38" s="24" t="s">
        <v>13</v>
      </c>
      <c r="P38" s="24" t="s">
        <v>13</v>
      </c>
      <c r="Q38" s="124">
        <v>0.04</v>
      </c>
      <c r="R38" s="124">
        <v>0.04</v>
      </c>
      <c r="S38" s="157" t="s">
        <v>13</v>
      </c>
      <c r="T38" s="4"/>
    </row>
    <row r="39" spans="1:20" ht="21" outlineLevel="1" x14ac:dyDescent="0.2">
      <c r="A39" s="1"/>
      <c r="B39" s="654"/>
      <c r="C39" s="640"/>
      <c r="D39" s="612"/>
      <c r="E39" s="649"/>
      <c r="F39" s="67" t="s">
        <v>46</v>
      </c>
      <c r="G39" s="17" t="s">
        <v>47</v>
      </c>
      <c r="H39" s="99"/>
      <c r="I39" s="156" t="s">
        <v>13</v>
      </c>
      <c r="J39" s="24" t="s">
        <v>13</v>
      </c>
      <c r="K39" s="24" t="s">
        <v>13</v>
      </c>
      <c r="L39" s="24"/>
      <c r="M39" s="24"/>
      <c r="N39" s="24" t="s">
        <v>13</v>
      </c>
      <c r="O39" s="24" t="s">
        <v>13</v>
      </c>
      <c r="P39" s="24" t="s">
        <v>13</v>
      </c>
      <c r="Q39" s="124">
        <v>3.5000000000000003E-2</v>
      </c>
      <c r="R39" s="124">
        <v>3.5000000000000003E-2</v>
      </c>
      <c r="S39" s="157" t="s">
        <v>13</v>
      </c>
      <c r="T39" s="4"/>
    </row>
    <row r="40" spans="1:20" ht="21" outlineLevel="1" x14ac:dyDescent="0.2">
      <c r="A40" s="1"/>
      <c r="B40" s="654"/>
      <c r="C40" s="641"/>
      <c r="D40" s="612"/>
      <c r="E40" s="649"/>
      <c r="F40" s="68" t="s">
        <v>48</v>
      </c>
      <c r="G40" s="18" t="s">
        <v>49</v>
      </c>
      <c r="H40" s="100"/>
      <c r="I40" s="158" t="s">
        <v>13</v>
      </c>
      <c r="J40" s="159" t="s">
        <v>13</v>
      </c>
      <c r="K40" s="159" t="s">
        <v>13</v>
      </c>
      <c r="L40" s="159"/>
      <c r="M40" s="159"/>
      <c r="N40" s="159" t="s">
        <v>13</v>
      </c>
      <c r="O40" s="159" t="s">
        <v>13</v>
      </c>
      <c r="P40" s="159" t="s">
        <v>13</v>
      </c>
      <c r="Q40" s="125">
        <v>0.04</v>
      </c>
      <c r="R40" s="125">
        <v>0.04</v>
      </c>
      <c r="S40" s="160" t="s">
        <v>13</v>
      </c>
      <c r="T40" s="4"/>
    </row>
    <row r="41" spans="1:20" ht="21" outlineLevel="1" x14ac:dyDescent="0.2">
      <c r="A41" s="1"/>
      <c r="B41" s="654"/>
      <c r="C41" s="646" t="s">
        <v>50</v>
      </c>
      <c r="D41" s="612"/>
      <c r="E41" s="649"/>
      <c r="F41" s="66" t="s">
        <v>51</v>
      </c>
      <c r="G41" s="19" t="s">
        <v>52</v>
      </c>
      <c r="H41" s="101"/>
      <c r="I41" s="24" t="s">
        <v>13</v>
      </c>
      <c r="J41" s="24" t="s">
        <v>13</v>
      </c>
      <c r="K41" s="24" t="s">
        <v>13</v>
      </c>
      <c r="L41" s="24"/>
      <c r="M41" s="24"/>
      <c r="N41" s="24" t="s">
        <v>13</v>
      </c>
      <c r="O41" s="24" t="s">
        <v>13</v>
      </c>
      <c r="P41" s="24" t="s">
        <v>13</v>
      </c>
      <c r="Q41" s="149">
        <v>0.14000000000000001</v>
      </c>
      <c r="R41" s="149">
        <v>0.14000000000000001</v>
      </c>
      <c r="S41" s="137">
        <v>1.5E-3</v>
      </c>
      <c r="T41" s="4"/>
    </row>
    <row r="42" spans="1:20" ht="21" outlineLevel="1" x14ac:dyDescent="0.2">
      <c r="A42" s="1"/>
      <c r="B42" s="654"/>
      <c r="C42" s="658"/>
      <c r="D42" s="612"/>
      <c r="E42" s="649"/>
      <c r="F42" s="67" t="s">
        <v>53</v>
      </c>
      <c r="G42" s="17" t="s">
        <v>54</v>
      </c>
      <c r="H42" s="99"/>
      <c r="I42" s="24" t="s">
        <v>13</v>
      </c>
      <c r="J42" s="24" t="s">
        <v>13</v>
      </c>
      <c r="K42" s="24" t="s">
        <v>13</v>
      </c>
      <c r="L42" s="24"/>
      <c r="M42" s="24"/>
      <c r="N42" s="24" t="s">
        <v>13</v>
      </c>
      <c r="O42" s="24" t="s">
        <v>13</v>
      </c>
      <c r="P42" s="24" t="s">
        <v>13</v>
      </c>
      <c r="Q42" s="124">
        <v>2.4E-2</v>
      </c>
      <c r="R42" s="124">
        <v>2.4E-2</v>
      </c>
      <c r="S42" s="157"/>
      <c r="T42" s="4"/>
    </row>
    <row r="43" spans="1:20" ht="42.75" outlineLevel="1" thickBot="1" x14ac:dyDescent="0.25">
      <c r="A43" s="1"/>
      <c r="B43" s="654"/>
      <c r="C43" s="658"/>
      <c r="D43" s="612"/>
      <c r="E43" s="649"/>
      <c r="F43" s="176" t="s">
        <v>55</v>
      </c>
      <c r="G43" s="177" t="s">
        <v>56</v>
      </c>
      <c r="H43" s="103"/>
      <c r="I43" s="24" t="s">
        <v>13</v>
      </c>
      <c r="J43" s="24" t="s">
        <v>13</v>
      </c>
      <c r="K43" s="24" t="s">
        <v>13</v>
      </c>
      <c r="L43" s="24"/>
      <c r="M43" s="24"/>
      <c r="N43" s="24" t="s">
        <v>13</v>
      </c>
      <c r="O43" s="24" t="s">
        <v>13</v>
      </c>
      <c r="P43" s="24" t="s">
        <v>13</v>
      </c>
      <c r="Q43" s="150">
        <v>0.1</v>
      </c>
      <c r="R43" s="150">
        <v>0.1</v>
      </c>
      <c r="S43" s="157" t="s">
        <v>57</v>
      </c>
      <c r="T43" s="4"/>
    </row>
    <row r="44" spans="1:20" ht="3.95" customHeight="1" outlineLevel="1" x14ac:dyDescent="0.2">
      <c r="A44" s="1"/>
      <c r="B44" s="617"/>
      <c r="C44" s="618"/>
      <c r="D44" s="618"/>
      <c r="E44" s="618"/>
      <c r="F44" s="619"/>
      <c r="G44" s="619"/>
      <c r="H44" s="187"/>
      <c r="I44" s="187"/>
      <c r="J44" s="187"/>
      <c r="K44" s="187"/>
      <c r="L44" s="187"/>
      <c r="M44" s="187"/>
      <c r="N44" s="187"/>
      <c r="O44" s="187"/>
      <c r="P44" s="187"/>
      <c r="Q44" s="187"/>
      <c r="R44" s="187"/>
      <c r="S44" s="188"/>
      <c r="T44" s="4"/>
    </row>
    <row r="45" spans="1:20" ht="3.95" customHeight="1" outlineLevel="1" x14ac:dyDescent="0.2">
      <c r="A45" s="1"/>
      <c r="B45" s="620"/>
      <c r="C45" s="621"/>
      <c r="D45" s="621"/>
      <c r="E45" s="621"/>
      <c r="F45" s="622"/>
      <c r="G45" s="622"/>
      <c r="H45" s="182"/>
      <c r="I45" s="183"/>
      <c r="J45" s="183"/>
      <c r="K45" s="183"/>
      <c r="L45" s="183"/>
      <c r="M45" s="183"/>
      <c r="N45" s="183"/>
      <c r="O45" s="183"/>
      <c r="P45" s="183"/>
      <c r="Q45" s="183"/>
      <c r="R45" s="183"/>
      <c r="S45" s="189"/>
      <c r="T45" s="12"/>
    </row>
    <row r="46" spans="1:20" ht="3.95" customHeight="1" outlineLevel="1" x14ac:dyDescent="0.2">
      <c r="A46" s="9"/>
      <c r="B46" s="623"/>
      <c r="C46" s="583"/>
      <c r="D46" s="583"/>
      <c r="E46" s="583"/>
      <c r="F46" s="583"/>
      <c r="G46" s="583"/>
      <c r="H46" s="166"/>
      <c r="I46" s="585"/>
      <c r="J46" s="585"/>
      <c r="K46" s="585"/>
      <c r="L46" s="585"/>
      <c r="M46" s="585"/>
      <c r="N46" s="585"/>
      <c r="O46" s="585"/>
      <c r="P46" s="585"/>
      <c r="Q46" s="585"/>
      <c r="R46" s="585"/>
      <c r="S46" s="624"/>
      <c r="T46" s="13"/>
    </row>
    <row r="47" spans="1:20" ht="3.95" customHeight="1" thickBot="1" x14ac:dyDescent="0.25">
      <c r="A47" s="9"/>
      <c r="B47" s="178"/>
      <c r="C47" s="179"/>
      <c r="D47" s="179"/>
      <c r="E47" s="179"/>
      <c r="F47" s="180"/>
      <c r="G47" s="181"/>
      <c r="H47" s="181"/>
      <c r="I47" s="140"/>
      <c r="J47" s="140"/>
      <c r="K47" s="140"/>
      <c r="L47" s="140"/>
      <c r="M47" s="140"/>
      <c r="N47" s="140"/>
      <c r="O47" s="140"/>
      <c r="P47" s="140"/>
      <c r="Q47" s="140"/>
      <c r="R47" s="140"/>
      <c r="S47" s="185"/>
      <c r="T47" s="13"/>
    </row>
    <row r="48" spans="1:20" ht="18" customHeight="1" outlineLevel="1" thickBot="1" x14ac:dyDescent="0.25">
      <c r="A48" s="1"/>
      <c r="B48" s="652" t="s">
        <v>331</v>
      </c>
      <c r="C48" s="653"/>
      <c r="D48" s="653"/>
      <c r="E48" s="653"/>
      <c r="F48" s="653"/>
      <c r="G48" s="653"/>
      <c r="H48" s="653"/>
      <c r="I48" s="653"/>
      <c r="J48" s="653"/>
      <c r="K48" s="653"/>
      <c r="L48" s="653"/>
      <c r="M48" s="653"/>
      <c r="N48" s="653"/>
      <c r="O48" s="653"/>
      <c r="P48" s="653"/>
      <c r="Q48" s="653"/>
      <c r="R48" s="653"/>
      <c r="S48" s="653"/>
      <c r="T48" s="4"/>
    </row>
    <row r="49" spans="1:20" ht="31.5" outlineLevel="1" x14ac:dyDescent="0.2">
      <c r="A49" s="1"/>
      <c r="B49" s="637" t="s">
        <v>61</v>
      </c>
      <c r="C49" s="639" t="s">
        <v>62</v>
      </c>
      <c r="D49" s="630" t="s">
        <v>7</v>
      </c>
      <c r="E49" s="633" t="s">
        <v>8</v>
      </c>
      <c r="F49" s="61" t="s">
        <v>63</v>
      </c>
      <c r="G49" s="62" t="s">
        <v>64</v>
      </c>
      <c r="H49" s="98" t="s">
        <v>346</v>
      </c>
      <c r="I49" s="34">
        <v>0.09</v>
      </c>
      <c r="J49" s="35">
        <v>0.09</v>
      </c>
      <c r="K49" s="35">
        <v>0.09</v>
      </c>
      <c r="L49" s="35">
        <v>0.09</v>
      </c>
      <c r="M49" s="35">
        <v>0.09</v>
      </c>
      <c r="N49" s="35">
        <v>0.08</v>
      </c>
      <c r="O49" s="35">
        <v>7.0000000000000007E-2</v>
      </c>
      <c r="P49" s="35">
        <v>0.1</v>
      </c>
      <c r="Q49" s="35">
        <v>0.08</v>
      </c>
      <c r="R49" s="35">
        <v>0.08</v>
      </c>
      <c r="S49" s="25"/>
      <c r="T49" s="63"/>
    </row>
    <row r="50" spans="1:20" ht="42" outlineLevel="1" x14ac:dyDescent="0.2">
      <c r="A50" s="1"/>
      <c r="B50" s="638"/>
      <c r="C50" s="640"/>
      <c r="D50" s="631"/>
      <c r="E50" s="634"/>
      <c r="F50" s="22" t="s">
        <v>65</v>
      </c>
      <c r="G50" s="23" t="s">
        <v>66</v>
      </c>
      <c r="H50" s="99"/>
      <c r="I50" s="36">
        <v>0.01</v>
      </c>
      <c r="J50" s="37">
        <v>0.01</v>
      </c>
      <c r="K50" s="37">
        <v>0.01</v>
      </c>
      <c r="L50" s="37">
        <v>0.01</v>
      </c>
      <c r="M50" s="37">
        <v>0.01</v>
      </c>
      <c r="N50" s="37">
        <v>0.01</v>
      </c>
      <c r="O50" s="37">
        <v>0.01</v>
      </c>
      <c r="P50" s="37">
        <v>0.01</v>
      </c>
      <c r="Q50" s="37">
        <v>0.01</v>
      </c>
      <c r="R50" s="37">
        <v>0.01</v>
      </c>
      <c r="S50" s="16"/>
      <c r="T50" s="63"/>
    </row>
    <row r="51" spans="1:20" ht="42" outlineLevel="1" x14ac:dyDescent="0.2">
      <c r="A51" s="1"/>
      <c r="B51" s="638"/>
      <c r="C51" s="640"/>
      <c r="D51" s="631"/>
      <c r="E51" s="634"/>
      <c r="F51" s="22" t="s">
        <v>67</v>
      </c>
      <c r="G51" s="23" t="s">
        <v>68</v>
      </c>
      <c r="H51" s="99"/>
      <c r="I51" s="36">
        <v>0.03</v>
      </c>
      <c r="J51" s="37">
        <v>0.03</v>
      </c>
      <c r="K51" s="37">
        <v>0.03</v>
      </c>
      <c r="L51" s="37">
        <v>0.03</v>
      </c>
      <c r="M51" s="37">
        <v>0.03</v>
      </c>
      <c r="N51" s="37">
        <v>0.03</v>
      </c>
      <c r="O51" s="37">
        <v>0.03</v>
      </c>
      <c r="P51" s="37">
        <v>0.03</v>
      </c>
      <c r="Q51" s="37">
        <v>0.03</v>
      </c>
      <c r="R51" s="37">
        <v>0.03</v>
      </c>
      <c r="S51" s="16"/>
      <c r="T51" s="4"/>
    </row>
    <row r="52" spans="1:20" ht="52.5" outlineLevel="1" x14ac:dyDescent="0.2">
      <c r="A52" s="1"/>
      <c r="B52" s="638"/>
      <c r="C52" s="640"/>
      <c r="D52" s="631"/>
      <c r="E52" s="634"/>
      <c r="F52" s="22" t="s">
        <v>69</v>
      </c>
      <c r="G52" s="23" t="s">
        <v>70</v>
      </c>
      <c r="H52" s="99"/>
      <c r="I52" s="36">
        <v>7.0000000000000007E-2</v>
      </c>
      <c r="J52" s="37">
        <v>7.0000000000000007E-2</v>
      </c>
      <c r="K52" s="37">
        <v>7.0000000000000007E-2</v>
      </c>
      <c r="L52" s="37">
        <v>7.0000000000000007E-2</v>
      </c>
      <c r="M52" s="37">
        <v>7.0000000000000007E-2</v>
      </c>
      <c r="N52" s="37">
        <v>7.0000000000000007E-2</v>
      </c>
      <c r="O52" s="37">
        <v>7.0000000000000007E-2</v>
      </c>
      <c r="P52" s="37">
        <v>7.0000000000000007E-2</v>
      </c>
      <c r="Q52" s="37">
        <v>7.0000000000000007E-2</v>
      </c>
      <c r="R52" s="37">
        <v>7.0000000000000007E-2</v>
      </c>
      <c r="S52" s="16"/>
      <c r="T52" s="4"/>
    </row>
    <row r="53" spans="1:20" ht="21" outlineLevel="1" x14ac:dyDescent="0.2">
      <c r="A53" s="1"/>
      <c r="B53" s="638"/>
      <c r="C53" s="640"/>
      <c r="D53" s="631"/>
      <c r="E53" s="634"/>
      <c r="F53" s="22" t="s">
        <v>71</v>
      </c>
      <c r="G53" s="23" t="s">
        <v>72</v>
      </c>
      <c r="H53" s="99" t="s">
        <v>346</v>
      </c>
      <c r="I53" s="36">
        <v>0.03</v>
      </c>
      <c r="J53" s="37">
        <v>0.03</v>
      </c>
      <c r="K53" s="37">
        <v>0.03</v>
      </c>
      <c r="L53" s="37">
        <v>0.03</v>
      </c>
      <c r="M53" s="37">
        <v>0.03</v>
      </c>
      <c r="N53" s="37">
        <v>0.03</v>
      </c>
      <c r="O53" s="37">
        <v>0.03</v>
      </c>
      <c r="P53" s="37">
        <v>0.03</v>
      </c>
      <c r="Q53" s="37">
        <v>0.03</v>
      </c>
      <c r="R53" s="37">
        <v>0.03</v>
      </c>
      <c r="S53" s="16"/>
      <c r="T53" s="63"/>
    </row>
    <row r="54" spans="1:20" ht="21" outlineLevel="1" x14ac:dyDescent="0.2">
      <c r="A54" s="1"/>
      <c r="B54" s="638"/>
      <c r="C54" s="640"/>
      <c r="D54" s="631"/>
      <c r="E54" s="634"/>
      <c r="F54" s="22" t="s">
        <v>73</v>
      </c>
      <c r="G54" s="23" t="s">
        <v>74</v>
      </c>
      <c r="H54" s="99"/>
      <c r="I54" s="36">
        <v>1.4999999999999999E-2</v>
      </c>
      <c r="J54" s="37">
        <v>1.4999999999999999E-2</v>
      </c>
      <c r="K54" s="37">
        <v>1.4999999999999999E-2</v>
      </c>
      <c r="L54" s="37">
        <v>1.4999999999999999E-2</v>
      </c>
      <c r="M54" s="37">
        <v>1.4999999999999999E-2</v>
      </c>
      <c r="N54" s="37">
        <v>1.4999999999999999E-2</v>
      </c>
      <c r="O54" s="37">
        <v>1.4999999999999999E-2</v>
      </c>
      <c r="P54" s="37">
        <v>1.4999999999999999E-2</v>
      </c>
      <c r="Q54" s="37">
        <v>1.4999999999999999E-2</v>
      </c>
      <c r="R54" s="37">
        <v>1.4999999999999999E-2</v>
      </c>
      <c r="S54" s="16"/>
      <c r="T54" s="70"/>
    </row>
    <row r="55" spans="1:20" ht="21" outlineLevel="1" x14ac:dyDescent="0.2">
      <c r="A55" s="1"/>
      <c r="B55" s="638"/>
      <c r="C55" s="640"/>
      <c r="D55" s="631"/>
      <c r="E55" s="634"/>
      <c r="F55" s="22" t="s">
        <v>75</v>
      </c>
      <c r="G55" s="23" t="s">
        <v>76</v>
      </c>
      <c r="H55" s="99"/>
      <c r="I55" s="36">
        <v>1.4999999999999999E-2</v>
      </c>
      <c r="J55" s="37">
        <v>1.4999999999999999E-2</v>
      </c>
      <c r="K55" s="37">
        <v>1.4999999999999999E-2</v>
      </c>
      <c r="L55" s="37">
        <v>1.4999999999999999E-2</v>
      </c>
      <c r="M55" s="37">
        <v>1.4999999999999999E-2</v>
      </c>
      <c r="N55" s="37">
        <v>1.4999999999999999E-2</v>
      </c>
      <c r="O55" s="37">
        <v>1.4999999999999999E-2</v>
      </c>
      <c r="P55" s="37">
        <v>1.4999999999999999E-2</v>
      </c>
      <c r="Q55" s="37">
        <v>1.4999999999999999E-2</v>
      </c>
      <c r="R55" s="37">
        <v>1.4999999999999999E-2</v>
      </c>
      <c r="S55" s="16"/>
      <c r="T55" s="70"/>
    </row>
    <row r="56" spans="1:20" ht="21" outlineLevel="1" x14ac:dyDescent="0.2">
      <c r="A56" s="1"/>
      <c r="B56" s="638"/>
      <c r="C56" s="640"/>
      <c r="D56" s="631"/>
      <c r="E56" s="634"/>
      <c r="F56" s="22" t="s">
        <v>77</v>
      </c>
      <c r="G56" s="23" t="s">
        <v>78</v>
      </c>
      <c r="H56" s="99"/>
      <c r="I56" s="36">
        <v>1.4999999999999999E-2</v>
      </c>
      <c r="J56" s="37">
        <v>1.4999999999999999E-2</v>
      </c>
      <c r="K56" s="37">
        <v>1.4999999999999999E-2</v>
      </c>
      <c r="L56" s="37">
        <v>1.4999999999999999E-2</v>
      </c>
      <c r="M56" s="37">
        <v>1.4999999999999999E-2</v>
      </c>
      <c r="N56" s="37">
        <v>1.4999999999999999E-2</v>
      </c>
      <c r="O56" s="37">
        <v>1.4999999999999999E-2</v>
      </c>
      <c r="P56" s="37">
        <v>1.4999999999999999E-2</v>
      </c>
      <c r="Q56" s="37">
        <v>1.4999999999999999E-2</v>
      </c>
      <c r="R56" s="37">
        <v>1.4999999999999999E-2</v>
      </c>
      <c r="S56" s="16"/>
      <c r="T56" s="63"/>
    </row>
    <row r="57" spans="1:20" ht="21" outlineLevel="1" x14ac:dyDescent="0.2">
      <c r="A57" s="1"/>
      <c r="B57" s="638"/>
      <c r="C57" s="640"/>
      <c r="D57" s="631"/>
      <c r="E57" s="634"/>
      <c r="F57" s="22" t="s">
        <v>79</v>
      </c>
      <c r="G57" s="23" t="s">
        <v>80</v>
      </c>
      <c r="H57" s="99"/>
      <c r="I57" s="36">
        <v>1.4999999999999999E-2</v>
      </c>
      <c r="J57" s="37">
        <v>1.4999999999999999E-2</v>
      </c>
      <c r="K57" s="37">
        <v>1.4999999999999999E-2</v>
      </c>
      <c r="L57" s="37">
        <v>1.4999999999999999E-2</v>
      </c>
      <c r="M57" s="37">
        <v>1.4999999999999999E-2</v>
      </c>
      <c r="N57" s="37">
        <v>1.4999999999999999E-2</v>
      </c>
      <c r="O57" s="37">
        <v>1.4999999999999999E-2</v>
      </c>
      <c r="P57" s="37">
        <v>1.4999999999999999E-2</v>
      </c>
      <c r="Q57" s="37">
        <v>1.4999999999999999E-2</v>
      </c>
      <c r="R57" s="37">
        <v>1.4999999999999999E-2</v>
      </c>
      <c r="S57" s="16"/>
      <c r="T57" s="70"/>
    </row>
    <row r="58" spans="1:20" ht="21" outlineLevel="1" x14ac:dyDescent="0.2">
      <c r="A58" s="1"/>
      <c r="B58" s="638"/>
      <c r="C58" s="640"/>
      <c r="D58" s="631"/>
      <c r="E58" s="634"/>
      <c r="F58" s="22" t="s">
        <v>81</v>
      </c>
      <c r="G58" s="23" t="s">
        <v>82</v>
      </c>
      <c r="H58" s="99"/>
      <c r="I58" s="36">
        <v>0.05</v>
      </c>
      <c r="J58" s="37">
        <v>0.05</v>
      </c>
      <c r="K58" s="37">
        <v>0.05</v>
      </c>
      <c r="L58" s="37">
        <v>0.05</v>
      </c>
      <c r="M58" s="37">
        <v>0.05</v>
      </c>
      <c r="N58" s="37">
        <v>0.05</v>
      </c>
      <c r="O58" s="37">
        <v>0.05</v>
      </c>
      <c r="P58" s="37">
        <v>0.05</v>
      </c>
      <c r="Q58" s="37">
        <v>0.05</v>
      </c>
      <c r="R58" s="37">
        <v>0.05</v>
      </c>
      <c r="S58" s="16"/>
      <c r="T58" s="70"/>
    </row>
    <row r="59" spans="1:20" ht="52.5" outlineLevel="1" x14ac:dyDescent="0.2">
      <c r="A59" s="1"/>
      <c r="B59" s="638"/>
      <c r="C59" s="640"/>
      <c r="D59" s="631"/>
      <c r="E59" s="634"/>
      <c r="F59" s="22" t="s">
        <v>83</v>
      </c>
      <c r="G59" s="23" t="s">
        <v>84</v>
      </c>
      <c r="H59" s="99"/>
      <c r="I59" s="36">
        <v>0.02</v>
      </c>
      <c r="J59" s="37">
        <v>0.02</v>
      </c>
      <c r="K59" s="37">
        <v>0.02</v>
      </c>
      <c r="L59" s="37">
        <v>0.02</v>
      </c>
      <c r="M59" s="37">
        <v>0.02</v>
      </c>
      <c r="N59" s="37">
        <v>0.02</v>
      </c>
      <c r="O59" s="37">
        <v>0.02</v>
      </c>
      <c r="P59" s="37">
        <v>0.02</v>
      </c>
      <c r="Q59" s="37">
        <v>0.02</v>
      </c>
      <c r="R59" s="37">
        <v>0.02</v>
      </c>
      <c r="S59" s="16"/>
      <c r="T59" s="63"/>
    </row>
    <row r="60" spans="1:20" ht="31.5" outlineLevel="1" x14ac:dyDescent="0.2">
      <c r="A60" s="1"/>
      <c r="B60" s="638"/>
      <c r="C60" s="640"/>
      <c r="D60" s="631"/>
      <c r="E60" s="634"/>
      <c r="F60" s="22" t="s">
        <v>85</v>
      </c>
      <c r="G60" s="23" t="s">
        <v>86</v>
      </c>
      <c r="H60" s="99"/>
      <c r="I60" s="36">
        <v>0.03</v>
      </c>
      <c r="J60" s="37">
        <v>0.03</v>
      </c>
      <c r="K60" s="37">
        <v>0.01</v>
      </c>
      <c r="L60" s="37">
        <v>0.01</v>
      </c>
      <c r="M60" s="37">
        <v>0.01</v>
      </c>
      <c r="N60" s="37">
        <v>0.03</v>
      </c>
      <c r="O60" s="37">
        <v>0.01</v>
      </c>
      <c r="P60" s="24" t="s">
        <v>13</v>
      </c>
      <c r="Q60" s="37">
        <v>0.03</v>
      </c>
      <c r="R60" s="37">
        <v>0.03</v>
      </c>
      <c r="S60" s="16"/>
      <c r="T60" s="63"/>
    </row>
    <row r="61" spans="1:20" ht="42" outlineLevel="1" x14ac:dyDescent="0.2">
      <c r="A61" s="1"/>
      <c r="B61" s="638"/>
      <c r="C61" s="640"/>
      <c r="D61" s="631"/>
      <c r="E61" s="634"/>
      <c r="F61" s="22" t="s">
        <v>87</v>
      </c>
      <c r="G61" s="23" t="s">
        <v>88</v>
      </c>
      <c r="H61" s="99"/>
      <c r="I61" s="36">
        <v>0.03</v>
      </c>
      <c r="J61" s="37">
        <v>0.03</v>
      </c>
      <c r="K61" s="37">
        <v>0.03</v>
      </c>
      <c r="L61" s="37">
        <v>0.03</v>
      </c>
      <c r="M61" s="37">
        <v>0.03</v>
      </c>
      <c r="N61" s="24" t="s">
        <v>13</v>
      </c>
      <c r="O61" s="24" t="s">
        <v>13</v>
      </c>
      <c r="P61" s="24" t="s">
        <v>13</v>
      </c>
      <c r="Q61" s="24" t="s">
        <v>13</v>
      </c>
      <c r="R61" s="24" t="s">
        <v>13</v>
      </c>
      <c r="S61" s="16"/>
      <c r="T61" s="70"/>
    </row>
    <row r="62" spans="1:20" ht="21" outlineLevel="1" x14ac:dyDescent="0.2">
      <c r="A62" s="1"/>
      <c r="B62" s="638"/>
      <c r="C62" s="640"/>
      <c r="D62" s="631"/>
      <c r="E62" s="634"/>
      <c r="F62" s="22" t="s">
        <v>89</v>
      </c>
      <c r="G62" s="23" t="s">
        <v>90</v>
      </c>
      <c r="H62" s="99"/>
      <c r="I62" s="36">
        <v>5.0000000000000001E-3</v>
      </c>
      <c r="J62" s="37">
        <v>5.0000000000000001E-3</v>
      </c>
      <c r="K62" s="37">
        <v>5.0000000000000001E-3</v>
      </c>
      <c r="L62" s="37">
        <v>5.0000000000000001E-3</v>
      </c>
      <c r="M62" s="37">
        <v>5.0000000000000001E-3</v>
      </c>
      <c r="N62" s="24" t="s">
        <v>13</v>
      </c>
      <c r="O62" s="24" t="s">
        <v>13</v>
      </c>
      <c r="P62" s="24" t="s">
        <v>13</v>
      </c>
      <c r="Q62" s="24" t="s">
        <v>13</v>
      </c>
      <c r="R62" s="24" t="s">
        <v>13</v>
      </c>
      <c r="S62" s="16"/>
      <c r="T62" s="70"/>
    </row>
    <row r="63" spans="1:20" ht="21" outlineLevel="1" x14ac:dyDescent="0.2">
      <c r="A63" s="1"/>
      <c r="B63" s="638"/>
      <c r="C63" s="640"/>
      <c r="D63" s="631"/>
      <c r="E63" s="634"/>
      <c r="F63" s="22" t="s">
        <v>91</v>
      </c>
      <c r="G63" s="23" t="s">
        <v>92</v>
      </c>
      <c r="H63" s="99"/>
      <c r="I63" s="36">
        <v>0.01</v>
      </c>
      <c r="J63" s="37">
        <v>0.01</v>
      </c>
      <c r="K63" s="37">
        <v>0.01</v>
      </c>
      <c r="L63" s="37">
        <v>0.01</v>
      </c>
      <c r="M63" s="37">
        <v>0.01</v>
      </c>
      <c r="N63" s="37">
        <v>0.01</v>
      </c>
      <c r="O63" s="37">
        <v>0.01</v>
      </c>
      <c r="P63" s="37">
        <v>0.01</v>
      </c>
      <c r="Q63" s="37">
        <v>0.01</v>
      </c>
      <c r="R63" s="37">
        <v>0.01</v>
      </c>
      <c r="S63" s="16"/>
      <c r="T63" s="63"/>
    </row>
    <row r="64" spans="1:20" ht="21" outlineLevel="1" x14ac:dyDescent="0.2">
      <c r="A64" s="1"/>
      <c r="B64" s="638"/>
      <c r="C64" s="640"/>
      <c r="D64" s="631"/>
      <c r="E64" s="634"/>
      <c r="F64" s="22" t="s">
        <v>93</v>
      </c>
      <c r="G64" s="23" t="s">
        <v>94</v>
      </c>
      <c r="H64" s="99"/>
      <c r="I64" s="36">
        <v>0.06</v>
      </c>
      <c r="J64" s="37">
        <v>0.06</v>
      </c>
      <c r="K64" s="37">
        <v>0.06</v>
      </c>
      <c r="L64" s="37">
        <v>0.06</v>
      </c>
      <c r="M64" s="37">
        <v>0.06</v>
      </c>
      <c r="N64" s="37">
        <v>0.06</v>
      </c>
      <c r="O64" s="37">
        <v>0.06</v>
      </c>
      <c r="P64" s="37">
        <v>0.06</v>
      </c>
      <c r="Q64" s="37">
        <v>0.06</v>
      </c>
      <c r="R64" s="37">
        <v>0.06</v>
      </c>
      <c r="S64" s="16"/>
      <c r="T64" s="4"/>
    </row>
    <row r="65" spans="1:20" ht="31.5" outlineLevel="1" x14ac:dyDescent="0.2">
      <c r="A65" s="1"/>
      <c r="B65" s="638"/>
      <c r="C65" s="640"/>
      <c r="D65" s="631"/>
      <c r="E65" s="634"/>
      <c r="F65" s="22" t="s">
        <v>95</v>
      </c>
      <c r="G65" s="23" t="s">
        <v>96</v>
      </c>
      <c r="H65" s="99"/>
      <c r="I65" s="36">
        <v>0.01</v>
      </c>
      <c r="J65" s="37">
        <v>0.01</v>
      </c>
      <c r="K65" s="37">
        <v>0.01</v>
      </c>
      <c r="L65" s="37">
        <v>0.01</v>
      </c>
      <c r="M65" s="37">
        <v>0.01</v>
      </c>
      <c r="N65" s="37">
        <v>0.01</v>
      </c>
      <c r="O65" s="37">
        <v>0.01</v>
      </c>
      <c r="P65" s="37">
        <v>0.01</v>
      </c>
      <c r="Q65" s="37">
        <v>0.01</v>
      </c>
      <c r="R65" s="37">
        <v>0.01</v>
      </c>
      <c r="S65" s="16"/>
      <c r="T65" s="4"/>
    </row>
    <row r="66" spans="1:20" ht="21.75" outlineLevel="1" thickBot="1" x14ac:dyDescent="0.25">
      <c r="A66" s="1"/>
      <c r="B66" s="638"/>
      <c r="C66" s="640"/>
      <c r="D66" s="632"/>
      <c r="E66" s="635"/>
      <c r="F66" s="74" t="s">
        <v>97</v>
      </c>
      <c r="G66" s="75" t="s">
        <v>98</v>
      </c>
      <c r="H66" s="103"/>
      <c r="I66" s="184">
        <v>0.06</v>
      </c>
      <c r="J66" s="64">
        <v>0.06</v>
      </c>
      <c r="K66" s="64">
        <v>0.06</v>
      </c>
      <c r="L66" s="64">
        <v>0.06</v>
      </c>
      <c r="M66" s="64">
        <v>0.06</v>
      </c>
      <c r="N66" s="64">
        <v>0.06</v>
      </c>
      <c r="O66" s="64">
        <v>0.06</v>
      </c>
      <c r="P66" s="64">
        <v>0.06</v>
      </c>
      <c r="Q66" s="64">
        <v>0.06</v>
      </c>
      <c r="R66" s="64">
        <v>0.06</v>
      </c>
      <c r="S66" s="16"/>
      <c r="T66" s="4"/>
    </row>
    <row r="67" spans="1:20" ht="3.95" customHeight="1" outlineLevel="1" x14ac:dyDescent="0.2">
      <c r="A67" s="1"/>
      <c r="B67" s="617"/>
      <c r="C67" s="618"/>
      <c r="D67" s="618"/>
      <c r="E67" s="618"/>
      <c r="F67" s="619"/>
      <c r="G67" s="619"/>
      <c r="H67" s="186"/>
      <c r="I67" s="187"/>
      <c r="J67" s="187"/>
      <c r="K67" s="187"/>
      <c r="L67" s="187"/>
      <c r="M67" s="187"/>
      <c r="N67" s="187"/>
      <c r="O67" s="187"/>
      <c r="P67" s="187"/>
      <c r="Q67" s="187"/>
      <c r="R67" s="187"/>
      <c r="S67" s="188"/>
      <c r="T67" s="4"/>
    </row>
    <row r="68" spans="1:20" ht="3.95" customHeight="1" outlineLevel="1" x14ac:dyDescent="0.2">
      <c r="A68" s="1"/>
      <c r="B68" s="620"/>
      <c r="C68" s="621"/>
      <c r="D68" s="621"/>
      <c r="E68" s="621"/>
      <c r="F68" s="622"/>
      <c r="G68" s="622"/>
      <c r="H68" s="182"/>
      <c r="I68" s="183"/>
      <c r="J68" s="183"/>
      <c r="K68" s="183"/>
      <c r="L68" s="183"/>
      <c r="M68" s="183"/>
      <c r="N68" s="183"/>
      <c r="O68" s="183"/>
      <c r="P68" s="183"/>
      <c r="Q68" s="183"/>
      <c r="R68" s="183"/>
      <c r="S68" s="189"/>
      <c r="T68" s="12"/>
    </row>
    <row r="69" spans="1:20" ht="3.95" customHeight="1" outlineLevel="1" x14ac:dyDescent="0.2">
      <c r="A69" s="9"/>
      <c r="B69" s="623"/>
      <c r="C69" s="583"/>
      <c r="D69" s="583"/>
      <c r="E69" s="583"/>
      <c r="F69" s="583"/>
      <c r="G69" s="583"/>
      <c r="H69" s="166"/>
      <c r="I69" s="585"/>
      <c r="J69" s="585"/>
      <c r="K69" s="585"/>
      <c r="L69" s="585"/>
      <c r="M69" s="585"/>
      <c r="N69" s="585"/>
      <c r="O69" s="585"/>
      <c r="P69" s="585"/>
      <c r="Q69" s="585"/>
      <c r="R69" s="585"/>
      <c r="S69" s="624"/>
      <c r="T69" s="13"/>
    </row>
    <row r="70" spans="1:20" ht="3.95" customHeight="1" thickBot="1" x14ac:dyDescent="0.25">
      <c r="A70" s="9"/>
      <c r="B70" s="178"/>
      <c r="C70" s="179"/>
      <c r="D70" s="179"/>
      <c r="E70" s="179"/>
      <c r="F70" s="180"/>
      <c r="G70" s="181"/>
      <c r="H70" s="181"/>
      <c r="I70" s="140"/>
      <c r="J70" s="140"/>
      <c r="K70" s="140"/>
      <c r="L70" s="140"/>
      <c r="M70" s="140"/>
      <c r="N70" s="140"/>
      <c r="O70" s="140"/>
      <c r="P70" s="140"/>
      <c r="Q70" s="140"/>
      <c r="R70" s="140"/>
      <c r="S70" s="185"/>
      <c r="T70" s="13"/>
    </row>
    <row r="71" spans="1:20" ht="18" customHeight="1" outlineLevel="1" thickBot="1" x14ac:dyDescent="0.25">
      <c r="A71" s="9"/>
      <c r="B71" s="602" t="s">
        <v>335</v>
      </c>
      <c r="C71" s="603"/>
      <c r="D71" s="603"/>
      <c r="E71" s="603"/>
      <c r="F71" s="603"/>
      <c r="G71" s="603"/>
      <c r="H71" s="603"/>
      <c r="I71" s="603"/>
      <c r="J71" s="603"/>
      <c r="K71" s="603"/>
      <c r="L71" s="603"/>
      <c r="M71" s="603"/>
      <c r="N71" s="603"/>
      <c r="O71" s="603"/>
      <c r="P71" s="603"/>
      <c r="Q71" s="603"/>
      <c r="R71" s="603"/>
      <c r="S71" s="604"/>
      <c r="T71" s="13"/>
    </row>
    <row r="72" spans="1:20" ht="31.5" outlineLevel="1" x14ac:dyDescent="0.2">
      <c r="A72" s="5"/>
      <c r="B72" s="637" t="s">
        <v>61</v>
      </c>
      <c r="C72" s="639" t="s">
        <v>99</v>
      </c>
      <c r="D72" s="648" t="s">
        <v>7</v>
      </c>
      <c r="E72" s="650" t="s">
        <v>8</v>
      </c>
      <c r="F72" s="61" t="s">
        <v>100</v>
      </c>
      <c r="G72" s="62" t="s">
        <v>101</v>
      </c>
      <c r="H72" s="98" t="s">
        <v>346</v>
      </c>
      <c r="I72" s="34">
        <v>0.23</v>
      </c>
      <c r="J72" s="35">
        <v>0.18</v>
      </c>
      <c r="K72" s="35">
        <v>0.2</v>
      </c>
      <c r="L72" s="35">
        <v>0.2</v>
      </c>
      <c r="M72" s="35">
        <v>0.2</v>
      </c>
      <c r="N72" s="35">
        <v>0.22</v>
      </c>
      <c r="O72" s="35">
        <v>0.2</v>
      </c>
      <c r="P72" s="35">
        <v>0.25</v>
      </c>
      <c r="Q72" s="35">
        <v>0.22</v>
      </c>
      <c r="R72" s="35">
        <v>0.22</v>
      </c>
      <c r="S72" s="25" t="s">
        <v>13</v>
      </c>
      <c r="T72" s="14"/>
    </row>
    <row r="73" spans="1:20" ht="31.5" outlineLevel="1" x14ac:dyDescent="0.2">
      <c r="A73" s="5"/>
      <c r="B73" s="638"/>
      <c r="C73" s="640"/>
      <c r="D73" s="649"/>
      <c r="E73" s="651"/>
      <c r="F73" s="22" t="s">
        <v>102</v>
      </c>
      <c r="G73" s="23" t="s">
        <v>103</v>
      </c>
      <c r="H73" s="99" t="s">
        <v>346</v>
      </c>
      <c r="I73" s="36">
        <v>0.01</v>
      </c>
      <c r="J73" s="37">
        <v>0.01</v>
      </c>
      <c r="K73" s="37">
        <v>0.01</v>
      </c>
      <c r="L73" s="37">
        <v>0.01</v>
      </c>
      <c r="M73" s="37">
        <v>0.01</v>
      </c>
      <c r="N73" s="37">
        <v>0.01</v>
      </c>
      <c r="O73" s="37">
        <v>0.01</v>
      </c>
      <c r="P73" s="37">
        <v>0.01</v>
      </c>
      <c r="Q73" s="37">
        <v>0.01</v>
      </c>
      <c r="R73" s="37">
        <v>0.01</v>
      </c>
      <c r="S73" s="16" t="s">
        <v>13</v>
      </c>
      <c r="T73" s="14"/>
    </row>
    <row r="74" spans="1:20" ht="42" outlineLevel="1" x14ac:dyDescent="0.2">
      <c r="A74" s="5"/>
      <c r="B74" s="638"/>
      <c r="C74" s="640"/>
      <c r="D74" s="649"/>
      <c r="E74" s="651"/>
      <c r="F74" s="22" t="s">
        <v>104</v>
      </c>
      <c r="G74" s="23" t="s">
        <v>105</v>
      </c>
      <c r="H74" s="99"/>
      <c r="I74" s="36">
        <v>7.0000000000000007E-2</v>
      </c>
      <c r="J74" s="37">
        <v>0.04</v>
      </c>
      <c r="K74" s="37">
        <v>7.0000000000000007E-2</v>
      </c>
      <c r="L74" s="37">
        <v>7.0000000000000007E-2</v>
      </c>
      <c r="M74" s="37">
        <v>7.0000000000000007E-2</v>
      </c>
      <c r="N74" s="37">
        <v>0.06</v>
      </c>
      <c r="O74" s="37">
        <v>0.05</v>
      </c>
      <c r="P74" s="37">
        <v>0.05</v>
      </c>
      <c r="Q74" s="37">
        <v>0.06</v>
      </c>
      <c r="R74" s="37">
        <v>0.06</v>
      </c>
      <c r="S74" s="16" t="s">
        <v>13</v>
      </c>
      <c r="T74" s="14"/>
    </row>
    <row r="75" spans="1:20" ht="31.5" outlineLevel="1" x14ac:dyDescent="0.2">
      <c r="A75" s="5"/>
      <c r="B75" s="638"/>
      <c r="C75" s="640"/>
      <c r="D75" s="649"/>
      <c r="E75" s="651"/>
      <c r="F75" s="22" t="s">
        <v>106</v>
      </c>
      <c r="G75" s="23" t="s">
        <v>107</v>
      </c>
      <c r="H75" s="99"/>
      <c r="I75" s="36">
        <v>0.03</v>
      </c>
      <c r="J75" s="37">
        <v>0.03</v>
      </c>
      <c r="K75" s="37">
        <v>0.01</v>
      </c>
      <c r="L75" s="37">
        <v>0.01</v>
      </c>
      <c r="M75" s="37">
        <v>0.01</v>
      </c>
      <c r="N75" s="37">
        <v>0.03</v>
      </c>
      <c r="O75" s="37">
        <v>0.01</v>
      </c>
      <c r="P75" s="37">
        <v>0.01</v>
      </c>
      <c r="Q75" s="37">
        <v>0.03</v>
      </c>
      <c r="R75" s="37">
        <v>0.03</v>
      </c>
      <c r="S75" s="16" t="s">
        <v>13</v>
      </c>
      <c r="T75" s="14"/>
    </row>
    <row r="76" spans="1:20" ht="21" outlineLevel="1" x14ac:dyDescent="0.2">
      <c r="A76" s="5"/>
      <c r="B76" s="638"/>
      <c r="C76" s="640"/>
      <c r="D76" s="649"/>
      <c r="E76" s="651"/>
      <c r="F76" s="22" t="s">
        <v>108</v>
      </c>
      <c r="G76" s="23" t="s">
        <v>109</v>
      </c>
      <c r="H76" s="99"/>
      <c r="I76" s="36">
        <v>7.0000000000000007E-2</v>
      </c>
      <c r="J76" s="37">
        <v>7.0000000000000007E-2</v>
      </c>
      <c r="K76" s="37">
        <v>0.08</v>
      </c>
      <c r="L76" s="37">
        <v>0.08</v>
      </c>
      <c r="M76" s="37">
        <v>0.08</v>
      </c>
      <c r="N76" s="37">
        <v>7.0000000000000007E-2</v>
      </c>
      <c r="O76" s="37">
        <v>7.0000000000000007E-2</v>
      </c>
      <c r="P76" s="37">
        <v>7.0000000000000007E-2</v>
      </c>
      <c r="Q76" s="37">
        <v>7.0000000000000007E-2</v>
      </c>
      <c r="R76" s="37">
        <v>7.0000000000000007E-2</v>
      </c>
      <c r="S76" s="16" t="s">
        <v>13</v>
      </c>
      <c r="T76" s="14"/>
    </row>
    <row r="77" spans="1:20" ht="21" outlineLevel="1" x14ac:dyDescent="0.2">
      <c r="A77" s="5"/>
      <c r="B77" s="638"/>
      <c r="C77" s="640"/>
      <c r="D77" s="649"/>
      <c r="E77" s="651"/>
      <c r="F77" s="22" t="s">
        <v>110</v>
      </c>
      <c r="G77" s="23" t="s">
        <v>111</v>
      </c>
      <c r="H77" s="99" t="s">
        <v>346</v>
      </c>
      <c r="I77" s="36">
        <v>0.09</v>
      </c>
      <c r="J77" s="37">
        <v>0.09</v>
      </c>
      <c r="K77" s="37">
        <v>0.09</v>
      </c>
      <c r="L77" s="37">
        <v>0.09</v>
      </c>
      <c r="M77" s="37">
        <v>0.09</v>
      </c>
      <c r="N77" s="37">
        <v>0.09</v>
      </c>
      <c r="O77" s="37">
        <v>0.09</v>
      </c>
      <c r="P77" s="37">
        <v>0.09</v>
      </c>
      <c r="Q77" s="37">
        <v>0.09</v>
      </c>
      <c r="R77" s="37">
        <v>0.09</v>
      </c>
      <c r="S77" s="16" t="s">
        <v>13</v>
      </c>
      <c r="T77" s="14"/>
    </row>
    <row r="78" spans="1:20" ht="21" outlineLevel="1" x14ac:dyDescent="0.2">
      <c r="A78" s="5"/>
      <c r="B78" s="638"/>
      <c r="C78" s="640"/>
      <c r="D78" s="649"/>
      <c r="E78" s="651"/>
      <c r="F78" s="22" t="s">
        <v>112</v>
      </c>
      <c r="G78" s="23" t="s">
        <v>113</v>
      </c>
      <c r="H78" s="99"/>
      <c r="I78" s="36">
        <v>0.03</v>
      </c>
      <c r="J78" s="37">
        <v>0.03</v>
      </c>
      <c r="K78" s="37">
        <v>0.03</v>
      </c>
      <c r="L78" s="37">
        <v>0.03</v>
      </c>
      <c r="M78" s="37">
        <v>0.03</v>
      </c>
      <c r="N78" s="37">
        <v>0.03</v>
      </c>
      <c r="O78" s="37">
        <v>0.03</v>
      </c>
      <c r="P78" s="37">
        <v>0.03</v>
      </c>
      <c r="Q78" s="37">
        <v>0.03</v>
      </c>
      <c r="R78" s="37">
        <v>0.03</v>
      </c>
      <c r="S78" s="16" t="s">
        <v>13</v>
      </c>
      <c r="T78" s="14"/>
    </row>
    <row r="79" spans="1:20" ht="21" outlineLevel="1" x14ac:dyDescent="0.2">
      <c r="A79" s="5"/>
      <c r="B79" s="638"/>
      <c r="C79" s="640"/>
      <c r="D79" s="649"/>
      <c r="E79" s="651"/>
      <c r="F79" s="22" t="s">
        <v>114</v>
      </c>
      <c r="G79" s="23" t="s">
        <v>115</v>
      </c>
      <c r="H79" s="99"/>
      <c r="I79" s="36">
        <v>0.03</v>
      </c>
      <c r="J79" s="37">
        <v>0.03</v>
      </c>
      <c r="K79" s="37">
        <v>0.03</v>
      </c>
      <c r="L79" s="37">
        <v>0.03</v>
      </c>
      <c r="M79" s="37">
        <v>0.03</v>
      </c>
      <c r="N79" s="37">
        <v>0.03</v>
      </c>
      <c r="O79" s="37">
        <v>0.03</v>
      </c>
      <c r="P79" s="37">
        <v>0.03</v>
      </c>
      <c r="Q79" s="37">
        <v>0.03</v>
      </c>
      <c r="R79" s="37">
        <v>0.03</v>
      </c>
      <c r="S79" s="16" t="s">
        <v>13</v>
      </c>
      <c r="T79" s="14"/>
    </row>
    <row r="80" spans="1:20" ht="21" outlineLevel="1" x14ac:dyDescent="0.2">
      <c r="A80" s="5"/>
      <c r="B80" s="638"/>
      <c r="C80" s="640"/>
      <c r="D80" s="649"/>
      <c r="E80" s="651"/>
      <c r="F80" s="22" t="s">
        <v>116</v>
      </c>
      <c r="G80" s="23" t="s">
        <v>78</v>
      </c>
      <c r="H80" s="99" t="s">
        <v>346</v>
      </c>
      <c r="I80" s="36">
        <v>0.03</v>
      </c>
      <c r="J80" s="37">
        <v>0.03</v>
      </c>
      <c r="K80" s="37">
        <v>0.03</v>
      </c>
      <c r="L80" s="37">
        <v>0.03</v>
      </c>
      <c r="M80" s="37">
        <v>0.03</v>
      </c>
      <c r="N80" s="37">
        <v>0.03</v>
      </c>
      <c r="O80" s="37">
        <v>0.03</v>
      </c>
      <c r="P80" s="37">
        <v>0.03</v>
      </c>
      <c r="Q80" s="37">
        <v>0.03</v>
      </c>
      <c r="R80" s="37">
        <v>0.03</v>
      </c>
      <c r="S80" s="16" t="s">
        <v>13</v>
      </c>
      <c r="T80" s="14"/>
    </row>
    <row r="81" spans="1:20" ht="21" outlineLevel="1" x14ac:dyDescent="0.2">
      <c r="A81" s="5"/>
      <c r="B81" s="638"/>
      <c r="C81" s="640"/>
      <c r="D81" s="649"/>
      <c r="E81" s="651"/>
      <c r="F81" s="22" t="s">
        <v>117</v>
      </c>
      <c r="G81" s="23" t="s">
        <v>118</v>
      </c>
      <c r="H81" s="99"/>
      <c r="I81" s="36">
        <v>0.15</v>
      </c>
      <c r="J81" s="37">
        <v>0.15</v>
      </c>
      <c r="K81" s="37">
        <v>0.15</v>
      </c>
      <c r="L81" s="37">
        <v>0.15</v>
      </c>
      <c r="M81" s="37">
        <v>0.15</v>
      </c>
      <c r="N81" s="37">
        <v>0.15</v>
      </c>
      <c r="O81" s="37">
        <v>0.15</v>
      </c>
      <c r="P81" s="37">
        <v>0.15</v>
      </c>
      <c r="Q81" s="37">
        <v>0.15</v>
      </c>
      <c r="R81" s="37">
        <v>0.15</v>
      </c>
      <c r="S81" s="16" t="s">
        <v>13</v>
      </c>
      <c r="T81" s="14"/>
    </row>
    <row r="82" spans="1:20" ht="31.5" outlineLevel="1" x14ac:dyDescent="0.2">
      <c r="A82" s="5"/>
      <c r="B82" s="638"/>
      <c r="C82" s="640"/>
      <c r="D82" s="649"/>
      <c r="E82" s="651"/>
      <c r="F82" s="22" t="s">
        <v>119</v>
      </c>
      <c r="G82" s="23" t="s">
        <v>120</v>
      </c>
      <c r="H82" s="99"/>
      <c r="I82" s="20" t="s">
        <v>13</v>
      </c>
      <c r="J82" s="37">
        <v>0.09</v>
      </c>
      <c r="K82" s="20" t="s">
        <v>13</v>
      </c>
      <c r="L82" s="20" t="s">
        <v>13</v>
      </c>
      <c r="M82" s="20" t="s">
        <v>13</v>
      </c>
      <c r="N82" s="20" t="s">
        <v>13</v>
      </c>
      <c r="O82" s="20" t="s">
        <v>13</v>
      </c>
      <c r="P82" s="20" t="s">
        <v>13</v>
      </c>
      <c r="Q82" s="20" t="s">
        <v>13</v>
      </c>
      <c r="R82" s="20" t="s">
        <v>13</v>
      </c>
      <c r="S82" s="16" t="s">
        <v>13</v>
      </c>
      <c r="T82" s="14"/>
    </row>
    <row r="83" spans="1:20" ht="31.5" outlineLevel="1" x14ac:dyDescent="0.2">
      <c r="A83" s="5"/>
      <c r="B83" s="638"/>
      <c r="C83" s="640"/>
      <c r="D83" s="649"/>
      <c r="E83" s="651"/>
      <c r="F83" s="22" t="s">
        <v>121</v>
      </c>
      <c r="G83" s="23" t="s">
        <v>122</v>
      </c>
      <c r="H83" s="99"/>
      <c r="I83" s="20" t="s">
        <v>13</v>
      </c>
      <c r="J83" s="37">
        <v>0.12</v>
      </c>
      <c r="K83" s="20" t="s">
        <v>13</v>
      </c>
      <c r="L83" s="20" t="s">
        <v>13</v>
      </c>
      <c r="M83" s="20" t="s">
        <v>13</v>
      </c>
      <c r="N83" s="20" t="s">
        <v>13</v>
      </c>
      <c r="O83" s="20" t="s">
        <v>13</v>
      </c>
      <c r="P83" s="20" t="s">
        <v>13</v>
      </c>
      <c r="Q83" s="20" t="s">
        <v>13</v>
      </c>
      <c r="R83" s="20" t="s">
        <v>13</v>
      </c>
      <c r="S83" s="16" t="s">
        <v>13</v>
      </c>
      <c r="T83" s="14"/>
    </row>
    <row r="84" spans="1:20" ht="42" outlineLevel="1" x14ac:dyDescent="0.2">
      <c r="A84" s="5"/>
      <c r="B84" s="638"/>
      <c r="C84" s="640"/>
      <c r="D84" s="649"/>
      <c r="E84" s="651"/>
      <c r="F84" s="22" t="s">
        <v>123</v>
      </c>
      <c r="G84" s="23" t="s">
        <v>124</v>
      </c>
      <c r="H84" s="99"/>
      <c r="I84" s="20" t="s">
        <v>13</v>
      </c>
      <c r="J84" s="37">
        <v>0.18</v>
      </c>
      <c r="K84" s="20" t="s">
        <v>13</v>
      </c>
      <c r="L84" s="20" t="s">
        <v>13</v>
      </c>
      <c r="M84" s="20" t="s">
        <v>13</v>
      </c>
      <c r="N84" s="20" t="s">
        <v>13</v>
      </c>
      <c r="O84" s="20" t="s">
        <v>13</v>
      </c>
      <c r="P84" s="20" t="s">
        <v>13</v>
      </c>
      <c r="Q84" s="20" t="s">
        <v>13</v>
      </c>
      <c r="R84" s="20" t="s">
        <v>13</v>
      </c>
      <c r="S84" s="16" t="s">
        <v>13</v>
      </c>
      <c r="T84" s="14"/>
    </row>
    <row r="85" spans="1:20" ht="42" outlineLevel="1" x14ac:dyDescent="0.2">
      <c r="A85" s="5"/>
      <c r="B85" s="638"/>
      <c r="C85" s="640"/>
      <c r="D85" s="649"/>
      <c r="E85" s="651"/>
      <c r="F85" s="22" t="s">
        <v>125</v>
      </c>
      <c r="G85" s="23" t="s">
        <v>126</v>
      </c>
      <c r="H85" s="99"/>
      <c r="I85" s="36">
        <v>0.05</v>
      </c>
      <c r="J85" s="37">
        <v>0.05</v>
      </c>
      <c r="K85" s="37">
        <v>0.05</v>
      </c>
      <c r="L85" s="37">
        <v>0.05</v>
      </c>
      <c r="M85" s="37">
        <v>0.05</v>
      </c>
      <c r="N85" s="37">
        <v>0.05</v>
      </c>
      <c r="O85" s="37">
        <v>0.05</v>
      </c>
      <c r="P85" s="37">
        <v>0.05</v>
      </c>
      <c r="Q85" s="37">
        <v>0.05</v>
      </c>
      <c r="R85" s="37">
        <v>0.05</v>
      </c>
      <c r="S85" s="16" t="s">
        <v>13</v>
      </c>
      <c r="T85" s="14"/>
    </row>
    <row r="86" spans="1:20" ht="21" outlineLevel="1" x14ac:dyDescent="0.2">
      <c r="A86" s="5"/>
      <c r="B86" s="638"/>
      <c r="C86" s="640"/>
      <c r="D86" s="649"/>
      <c r="E86" s="651"/>
      <c r="F86" s="22" t="s">
        <v>127</v>
      </c>
      <c r="G86" s="23" t="s">
        <v>128</v>
      </c>
      <c r="H86" s="99" t="s">
        <v>346</v>
      </c>
      <c r="I86" s="36">
        <v>0.06</v>
      </c>
      <c r="J86" s="37">
        <v>0.06</v>
      </c>
      <c r="K86" s="37">
        <v>0.06</v>
      </c>
      <c r="L86" s="37">
        <v>0.06</v>
      </c>
      <c r="M86" s="37">
        <v>0.06</v>
      </c>
      <c r="N86" s="20" t="s">
        <v>13</v>
      </c>
      <c r="O86" s="20" t="s">
        <v>13</v>
      </c>
      <c r="P86" s="20" t="s">
        <v>13</v>
      </c>
      <c r="Q86" s="20" t="s">
        <v>13</v>
      </c>
      <c r="R86" s="20" t="s">
        <v>13</v>
      </c>
      <c r="S86" s="16" t="s">
        <v>13</v>
      </c>
      <c r="T86" s="14"/>
    </row>
    <row r="87" spans="1:20" ht="21" outlineLevel="1" x14ac:dyDescent="0.2">
      <c r="A87" s="5"/>
      <c r="B87" s="638"/>
      <c r="C87" s="640"/>
      <c r="D87" s="649"/>
      <c r="E87" s="651"/>
      <c r="F87" s="22" t="s">
        <v>129</v>
      </c>
      <c r="G87" s="23" t="s">
        <v>130</v>
      </c>
      <c r="H87" s="99"/>
      <c r="I87" s="36">
        <v>0.02</v>
      </c>
      <c r="J87" s="37">
        <v>0.02</v>
      </c>
      <c r="K87" s="37">
        <v>0.02</v>
      </c>
      <c r="L87" s="37">
        <v>0.02</v>
      </c>
      <c r="M87" s="37">
        <v>0.02</v>
      </c>
      <c r="N87" s="37">
        <v>0.02</v>
      </c>
      <c r="O87" s="37">
        <v>0.02</v>
      </c>
      <c r="P87" s="37">
        <v>0.02</v>
      </c>
      <c r="Q87" s="37">
        <v>0.02</v>
      </c>
      <c r="R87" s="37">
        <v>0.02</v>
      </c>
      <c r="S87" s="16" t="s">
        <v>13</v>
      </c>
      <c r="T87" s="14"/>
    </row>
    <row r="88" spans="1:20" ht="31.5" outlineLevel="1" x14ac:dyDescent="0.2">
      <c r="A88" s="5"/>
      <c r="B88" s="638"/>
      <c r="C88" s="640"/>
      <c r="D88" s="649"/>
      <c r="E88" s="651"/>
      <c r="F88" s="22" t="s">
        <v>131</v>
      </c>
      <c r="G88" s="23" t="s">
        <v>132</v>
      </c>
      <c r="H88" s="99"/>
      <c r="I88" s="36">
        <v>0.02</v>
      </c>
      <c r="J88" s="37">
        <v>0.02</v>
      </c>
      <c r="K88" s="37">
        <v>0.02</v>
      </c>
      <c r="L88" s="37">
        <v>0.02</v>
      </c>
      <c r="M88" s="37">
        <v>0.02</v>
      </c>
      <c r="N88" s="37">
        <v>0.02</v>
      </c>
      <c r="O88" s="20" t="s">
        <v>13</v>
      </c>
      <c r="P88" s="20" t="s">
        <v>13</v>
      </c>
      <c r="Q88" s="20" t="s">
        <v>13</v>
      </c>
      <c r="R88" s="20" t="s">
        <v>13</v>
      </c>
      <c r="S88" s="16" t="s">
        <v>13</v>
      </c>
      <c r="T88" s="14"/>
    </row>
    <row r="89" spans="1:20" ht="21" outlineLevel="1" x14ac:dyDescent="0.2">
      <c r="A89" s="5"/>
      <c r="B89" s="638"/>
      <c r="C89" s="640"/>
      <c r="D89" s="649"/>
      <c r="E89" s="651"/>
      <c r="F89" s="22" t="s">
        <v>133</v>
      </c>
      <c r="G89" s="23" t="s">
        <v>134</v>
      </c>
      <c r="H89" s="99"/>
      <c r="I89" s="36">
        <v>0.03</v>
      </c>
      <c r="J89" s="37">
        <v>0.03</v>
      </c>
      <c r="K89" s="37">
        <v>0.03</v>
      </c>
      <c r="L89" s="37">
        <v>0.03</v>
      </c>
      <c r="M89" s="37">
        <v>0.03</v>
      </c>
      <c r="N89" s="20" t="s">
        <v>13</v>
      </c>
      <c r="O89" s="20" t="s">
        <v>13</v>
      </c>
      <c r="P89" s="20" t="s">
        <v>13</v>
      </c>
      <c r="Q89" s="20" t="s">
        <v>13</v>
      </c>
      <c r="R89" s="20" t="s">
        <v>13</v>
      </c>
      <c r="S89" s="16" t="s">
        <v>13</v>
      </c>
      <c r="T89" s="14"/>
    </row>
    <row r="90" spans="1:20" ht="31.5" outlineLevel="1" x14ac:dyDescent="0.2">
      <c r="A90" s="5"/>
      <c r="B90" s="638"/>
      <c r="C90" s="640"/>
      <c r="D90" s="649"/>
      <c r="E90" s="651"/>
      <c r="F90" s="22" t="s">
        <v>135</v>
      </c>
      <c r="G90" s="23" t="s">
        <v>136</v>
      </c>
      <c r="H90" s="99"/>
      <c r="I90" s="36">
        <v>0.02</v>
      </c>
      <c r="J90" s="37">
        <v>0.02</v>
      </c>
      <c r="K90" s="37">
        <v>0.02</v>
      </c>
      <c r="L90" s="37">
        <v>0.02</v>
      </c>
      <c r="M90" s="37">
        <v>0.02</v>
      </c>
      <c r="N90" s="20" t="s">
        <v>13</v>
      </c>
      <c r="O90" s="20" t="s">
        <v>13</v>
      </c>
      <c r="P90" s="20" t="s">
        <v>13</v>
      </c>
      <c r="Q90" s="20" t="s">
        <v>13</v>
      </c>
      <c r="R90" s="20" t="s">
        <v>13</v>
      </c>
      <c r="S90" s="16" t="s">
        <v>13</v>
      </c>
      <c r="T90" s="14"/>
    </row>
    <row r="91" spans="1:20" ht="31.5" outlineLevel="1" x14ac:dyDescent="0.2">
      <c r="A91" s="5"/>
      <c r="B91" s="638"/>
      <c r="C91" s="640"/>
      <c r="D91" s="649"/>
      <c r="E91" s="651"/>
      <c r="F91" s="22" t="s">
        <v>137</v>
      </c>
      <c r="G91" s="23" t="s">
        <v>138</v>
      </c>
      <c r="H91" s="99"/>
      <c r="I91" s="36">
        <v>0.01</v>
      </c>
      <c r="J91" s="37">
        <v>0.01</v>
      </c>
      <c r="K91" s="37">
        <v>0.01</v>
      </c>
      <c r="L91" s="37">
        <v>0.01</v>
      </c>
      <c r="M91" s="37">
        <v>0.01</v>
      </c>
      <c r="N91" s="37">
        <v>0.01</v>
      </c>
      <c r="O91" s="37">
        <v>0.01</v>
      </c>
      <c r="P91" s="37">
        <v>0.01</v>
      </c>
      <c r="Q91" s="37">
        <v>0.01</v>
      </c>
      <c r="R91" s="37">
        <v>0.01</v>
      </c>
      <c r="S91" s="16" t="s">
        <v>13</v>
      </c>
      <c r="T91" s="14"/>
    </row>
    <row r="92" spans="1:20" ht="42" outlineLevel="1" x14ac:dyDescent="0.2">
      <c r="A92" s="5"/>
      <c r="B92" s="638"/>
      <c r="C92" s="640"/>
      <c r="D92" s="649"/>
      <c r="E92" s="651"/>
      <c r="F92" s="22" t="s">
        <v>139</v>
      </c>
      <c r="G92" s="23" t="s">
        <v>140</v>
      </c>
      <c r="H92" s="99"/>
      <c r="I92" s="36">
        <v>0.15</v>
      </c>
      <c r="J92" s="37">
        <v>0.12</v>
      </c>
      <c r="K92" s="37">
        <v>0.19</v>
      </c>
      <c r="L92" s="37">
        <v>0.19</v>
      </c>
      <c r="M92" s="37">
        <v>0.19</v>
      </c>
      <c r="N92" s="37">
        <v>0.19</v>
      </c>
      <c r="O92" s="37">
        <v>0.22</v>
      </c>
      <c r="P92" s="37">
        <v>0.19</v>
      </c>
      <c r="Q92" s="37">
        <v>0.23</v>
      </c>
      <c r="R92" s="37">
        <v>0.23</v>
      </c>
      <c r="S92" s="16" t="s">
        <v>13</v>
      </c>
      <c r="T92" s="14"/>
    </row>
    <row r="93" spans="1:20" ht="31.5" outlineLevel="1" x14ac:dyDescent="0.2">
      <c r="A93" s="5"/>
      <c r="B93" s="638"/>
      <c r="C93" s="640"/>
      <c r="D93" s="649"/>
      <c r="E93" s="651"/>
      <c r="F93" s="22" t="s">
        <v>141</v>
      </c>
      <c r="G93" s="23" t="s">
        <v>142</v>
      </c>
      <c r="H93" s="99"/>
      <c r="I93" s="36">
        <v>0.01</v>
      </c>
      <c r="J93" s="37">
        <v>0.01</v>
      </c>
      <c r="K93" s="37">
        <v>0.01</v>
      </c>
      <c r="L93" s="37">
        <v>0.01</v>
      </c>
      <c r="M93" s="37">
        <v>0.01</v>
      </c>
      <c r="N93" s="37">
        <v>0.01</v>
      </c>
      <c r="O93" s="37">
        <v>0.01</v>
      </c>
      <c r="P93" s="37">
        <v>0.01</v>
      </c>
      <c r="Q93" s="37">
        <v>0.01</v>
      </c>
      <c r="R93" s="37">
        <v>0.01</v>
      </c>
      <c r="S93" s="16"/>
      <c r="T93" s="14"/>
    </row>
    <row r="94" spans="1:20" ht="21" outlineLevel="1" x14ac:dyDescent="0.2">
      <c r="A94" s="5"/>
      <c r="B94" s="638"/>
      <c r="C94" s="640"/>
      <c r="D94" s="649"/>
      <c r="E94" s="651"/>
      <c r="F94" s="22" t="s">
        <v>143</v>
      </c>
      <c r="G94" s="23" t="s">
        <v>144</v>
      </c>
      <c r="H94" s="99"/>
      <c r="I94" s="36">
        <v>0.13</v>
      </c>
      <c r="J94" s="37">
        <v>0.13</v>
      </c>
      <c r="K94" s="37">
        <v>0.13</v>
      </c>
      <c r="L94" s="37">
        <v>0.13</v>
      </c>
      <c r="M94" s="37">
        <v>0.13</v>
      </c>
      <c r="N94" s="37">
        <v>0.13</v>
      </c>
      <c r="O94" s="37">
        <v>0.13</v>
      </c>
      <c r="P94" s="37">
        <v>0.13</v>
      </c>
      <c r="Q94" s="37">
        <v>0.13</v>
      </c>
      <c r="R94" s="37">
        <v>0.13</v>
      </c>
      <c r="S94" s="16"/>
      <c r="T94" s="14"/>
    </row>
    <row r="95" spans="1:20" ht="32.25" outlineLevel="1" thickBot="1" x14ac:dyDescent="0.25">
      <c r="A95" s="5"/>
      <c r="B95" s="638"/>
      <c r="C95" s="640"/>
      <c r="D95" s="649"/>
      <c r="E95" s="651"/>
      <c r="F95" s="74" t="s">
        <v>145</v>
      </c>
      <c r="G95" s="75" t="s">
        <v>146</v>
      </c>
      <c r="H95" s="103"/>
      <c r="I95" s="20"/>
      <c r="J95" s="20"/>
      <c r="K95" s="20"/>
      <c r="L95" s="20"/>
      <c r="M95" s="20"/>
      <c r="N95" s="20"/>
      <c r="O95" s="20"/>
      <c r="P95" s="20"/>
      <c r="Q95" s="64">
        <v>0.3</v>
      </c>
      <c r="R95" s="64">
        <v>0.3</v>
      </c>
      <c r="S95" s="76">
        <v>0.3</v>
      </c>
      <c r="T95" s="14"/>
    </row>
    <row r="96" spans="1:20" ht="3.95" customHeight="1" outlineLevel="1" x14ac:dyDescent="0.2">
      <c r="A96" s="1"/>
      <c r="B96" s="617"/>
      <c r="C96" s="647"/>
      <c r="D96" s="647"/>
      <c r="E96" s="647"/>
      <c r="F96" s="619"/>
      <c r="G96" s="619"/>
      <c r="H96" s="186"/>
      <c r="I96" s="187"/>
      <c r="J96" s="187"/>
      <c r="K96" s="187"/>
      <c r="L96" s="187"/>
      <c r="M96" s="187"/>
      <c r="N96" s="187"/>
      <c r="O96" s="187"/>
      <c r="P96" s="187"/>
      <c r="Q96" s="187"/>
      <c r="R96" s="187"/>
      <c r="S96" s="188"/>
      <c r="T96" s="4"/>
    </row>
    <row r="97" spans="1:20" ht="3.95" customHeight="1" outlineLevel="1" x14ac:dyDescent="0.2">
      <c r="A97" s="1"/>
      <c r="B97" s="620"/>
      <c r="C97" s="621"/>
      <c r="D97" s="621"/>
      <c r="E97" s="621"/>
      <c r="F97" s="622"/>
      <c r="G97" s="622"/>
      <c r="H97" s="182"/>
      <c r="I97" s="183"/>
      <c r="J97" s="183"/>
      <c r="K97" s="183"/>
      <c r="L97" s="183"/>
      <c r="M97" s="183"/>
      <c r="N97" s="183"/>
      <c r="O97" s="183"/>
      <c r="P97" s="183"/>
      <c r="Q97" s="183"/>
      <c r="R97" s="183"/>
      <c r="S97" s="189"/>
      <c r="T97" s="12"/>
    </row>
    <row r="98" spans="1:20" ht="3.95" customHeight="1" outlineLevel="1" x14ac:dyDescent="0.2">
      <c r="A98" s="9"/>
      <c r="B98" s="623"/>
      <c r="C98" s="583"/>
      <c r="D98" s="583"/>
      <c r="E98" s="583"/>
      <c r="F98" s="583"/>
      <c r="G98" s="583"/>
      <c r="H98" s="166"/>
      <c r="I98" s="585"/>
      <c r="J98" s="585"/>
      <c r="K98" s="585"/>
      <c r="L98" s="585"/>
      <c r="M98" s="585"/>
      <c r="N98" s="585"/>
      <c r="O98" s="585"/>
      <c r="P98" s="585"/>
      <c r="Q98" s="585"/>
      <c r="R98" s="585"/>
      <c r="S98" s="624"/>
      <c r="T98" s="13"/>
    </row>
    <row r="99" spans="1:20" ht="3.95" customHeight="1" thickBot="1" x14ac:dyDescent="0.25">
      <c r="A99" s="9"/>
      <c r="B99" s="178"/>
      <c r="C99" s="179"/>
      <c r="D99" s="179"/>
      <c r="E99" s="179"/>
      <c r="F99" s="180"/>
      <c r="G99" s="181"/>
      <c r="H99" s="181"/>
      <c r="I99" s="140"/>
      <c r="J99" s="140"/>
      <c r="K99" s="140"/>
      <c r="L99" s="140"/>
      <c r="M99" s="140"/>
      <c r="N99" s="140"/>
      <c r="O99" s="140"/>
      <c r="P99" s="140"/>
      <c r="Q99" s="140"/>
      <c r="R99" s="140"/>
      <c r="S99" s="185"/>
      <c r="T99" s="13"/>
    </row>
    <row r="100" spans="1:20" ht="18" customHeight="1" outlineLevel="1" thickBot="1" x14ac:dyDescent="0.25">
      <c r="A100" s="1"/>
      <c r="B100" s="602" t="s">
        <v>334</v>
      </c>
      <c r="C100" s="603"/>
      <c r="D100" s="603"/>
      <c r="E100" s="603"/>
      <c r="F100" s="603"/>
      <c r="G100" s="603"/>
      <c r="H100" s="603"/>
      <c r="I100" s="603"/>
      <c r="J100" s="603"/>
      <c r="K100" s="603"/>
      <c r="L100" s="603"/>
      <c r="M100" s="603"/>
      <c r="N100" s="603"/>
      <c r="O100" s="603"/>
      <c r="P100" s="603"/>
      <c r="Q100" s="603"/>
      <c r="R100" s="603"/>
      <c r="S100" s="604"/>
      <c r="T100" s="12"/>
    </row>
    <row r="101" spans="1:20" ht="42" outlineLevel="1" x14ac:dyDescent="0.2">
      <c r="A101" s="1"/>
      <c r="B101" s="637" t="s">
        <v>61</v>
      </c>
      <c r="C101" s="639" t="s">
        <v>233</v>
      </c>
      <c r="D101" s="642" t="s">
        <v>7</v>
      </c>
      <c r="E101" s="644" t="s">
        <v>8</v>
      </c>
      <c r="F101" s="61" t="s">
        <v>147</v>
      </c>
      <c r="G101" s="62" t="s">
        <v>148</v>
      </c>
      <c r="H101" s="98" t="s">
        <v>346</v>
      </c>
      <c r="I101" s="34">
        <v>0.1</v>
      </c>
      <c r="J101" s="35">
        <v>0.12</v>
      </c>
      <c r="K101" s="35">
        <v>0.15</v>
      </c>
      <c r="L101" s="35">
        <v>0.15</v>
      </c>
      <c r="M101" s="35">
        <v>0.15</v>
      </c>
      <c r="N101" s="35">
        <v>0.04</v>
      </c>
      <c r="O101" s="35">
        <v>0.09</v>
      </c>
      <c r="P101" s="35">
        <v>0.05</v>
      </c>
      <c r="Q101" s="35">
        <v>0.04</v>
      </c>
      <c r="R101" s="35">
        <v>0.04</v>
      </c>
      <c r="S101" s="30"/>
      <c r="T101" s="4"/>
    </row>
    <row r="102" spans="1:20" ht="31.5" outlineLevel="1" x14ac:dyDescent="0.2">
      <c r="A102" s="1"/>
      <c r="B102" s="638"/>
      <c r="C102" s="640"/>
      <c r="D102" s="643"/>
      <c r="E102" s="645"/>
      <c r="F102" s="22" t="s">
        <v>149</v>
      </c>
      <c r="G102" s="23" t="s">
        <v>150</v>
      </c>
      <c r="H102" s="99" t="s">
        <v>346</v>
      </c>
      <c r="I102" s="36">
        <v>0.13</v>
      </c>
      <c r="J102" s="37">
        <v>0.13</v>
      </c>
      <c r="K102" s="37">
        <v>0.05</v>
      </c>
      <c r="L102" s="37">
        <v>0.05</v>
      </c>
      <c r="M102" s="37">
        <v>0.05</v>
      </c>
      <c r="N102" s="37">
        <v>0.08</v>
      </c>
      <c r="O102" s="37">
        <v>0.05</v>
      </c>
      <c r="P102" s="37">
        <v>0.1</v>
      </c>
      <c r="Q102" s="37">
        <v>0.08</v>
      </c>
      <c r="R102" s="37">
        <v>0.08</v>
      </c>
      <c r="S102" s="31" t="s">
        <v>13</v>
      </c>
      <c r="T102" s="4"/>
    </row>
    <row r="103" spans="1:20" ht="63" outlineLevel="1" x14ac:dyDescent="0.2">
      <c r="A103" s="1"/>
      <c r="B103" s="638"/>
      <c r="C103" s="640"/>
      <c r="D103" s="643"/>
      <c r="E103" s="645"/>
      <c r="F103" s="22" t="s">
        <v>151</v>
      </c>
      <c r="G103" s="23" t="s">
        <v>152</v>
      </c>
      <c r="H103" s="99"/>
      <c r="I103" s="36">
        <v>0.04</v>
      </c>
      <c r="J103" s="37">
        <v>0.03</v>
      </c>
      <c r="K103" s="37">
        <v>0.05</v>
      </c>
      <c r="L103" s="37">
        <v>0.05</v>
      </c>
      <c r="M103" s="37">
        <v>0.05</v>
      </c>
      <c r="N103" s="37">
        <v>0.03</v>
      </c>
      <c r="O103" s="37">
        <v>0.04</v>
      </c>
      <c r="P103" s="37">
        <v>0.03</v>
      </c>
      <c r="Q103" s="37">
        <v>0.03</v>
      </c>
      <c r="R103" s="37">
        <v>0.03</v>
      </c>
      <c r="S103" s="31" t="s">
        <v>13</v>
      </c>
      <c r="T103" s="4"/>
    </row>
    <row r="104" spans="1:20" ht="42" outlineLevel="1" x14ac:dyDescent="0.2">
      <c r="A104" s="1"/>
      <c r="B104" s="638"/>
      <c r="C104" s="640"/>
      <c r="D104" s="643"/>
      <c r="E104" s="645"/>
      <c r="F104" s="22" t="s">
        <v>153</v>
      </c>
      <c r="G104" s="23" t="s">
        <v>154</v>
      </c>
      <c r="H104" s="99"/>
      <c r="I104" s="36">
        <v>0.02</v>
      </c>
      <c r="J104" s="37">
        <v>0.01</v>
      </c>
      <c r="K104" s="37">
        <v>0.02</v>
      </c>
      <c r="L104" s="37">
        <v>0.02</v>
      </c>
      <c r="M104" s="37">
        <v>0.02</v>
      </c>
      <c r="N104" s="37">
        <v>0.02</v>
      </c>
      <c r="O104" s="37">
        <v>0.02</v>
      </c>
      <c r="P104" s="37">
        <v>0.02</v>
      </c>
      <c r="Q104" s="37">
        <v>0.02</v>
      </c>
      <c r="R104" s="37">
        <v>0.02</v>
      </c>
      <c r="S104" s="31" t="s">
        <v>13</v>
      </c>
      <c r="T104" s="6"/>
    </row>
    <row r="105" spans="1:20" ht="31.5" outlineLevel="1" x14ac:dyDescent="0.2">
      <c r="A105" s="1"/>
      <c r="B105" s="638"/>
      <c r="C105" s="640"/>
      <c r="D105" s="643"/>
      <c r="E105" s="645"/>
      <c r="F105" s="22" t="s">
        <v>155</v>
      </c>
      <c r="G105" s="23" t="s">
        <v>156</v>
      </c>
      <c r="H105" s="99" t="s">
        <v>346</v>
      </c>
      <c r="I105" s="36">
        <v>0.02</v>
      </c>
      <c r="J105" s="37">
        <v>2.5000000000000001E-2</v>
      </c>
      <c r="K105" s="37">
        <v>0.03</v>
      </c>
      <c r="L105" s="37">
        <v>0.03</v>
      </c>
      <c r="M105" s="37">
        <v>0.03</v>
      </c>
      <c r="N105" s="37">
        <v>0.03</v>
      </c>
      <c r="O105" s="37">
        <v>0.02</v>
      </c>
      <c r="P105" s="37">
        <v>0.02</v>
      </c>
      <c r="Q105" s="37">
        <v>0.03</v>
      </c>
      <c r="R105" s="37">
        <v>0.03</v>
      </c>
      <c r="S105" s="31" t="s">
        <v>13</v>
      </c>
      <c r="T105" s="6"/>
    </row>
    <row r="106" spans="1:20" ht="42" outlineLevel="1" x14ac:dyDescent="0.2">
      <c r="A106" s="1"/>
      <c r="B106" s="638"/>
      <c r="C106" s="640"/>
      <c r="D106" s="643"/>
      <c r="E106" s="645"/>
      <c r="F106" s="22" t="s">
        <v>157</v>
      </c>
      <c r="G106" s="23" t="s">
        <v>158</v>
      </c>
      <c r="H106" s="99"/>
      <c r="I106" s="36">
        <v>0.05</v>
      </c>
      <c r="J106" s="37">
        <v>0.05</v>
      </c>
      <c r="K106" s="37">
        <v>0.05</v>
      </c>
      <c r="L106" s="37">
        <v>0.05</v>
      </c>
      <c r="M106" s="37">
        <v>0.05</v>
      </c>
      <c r="N106" s="37">
        <v>0.05</v>
      </c>
      <c r="O106" s="37">
        <v>0.05</v>
      </c>
      <c r="P106" s="37">
        <v>0.05</v>
      </c>
      <c r="Q106" s="37">
        <v>0.05</v>
      </c>
      <c r="R106" s="37">
        <v>0.05</v>
      </c>
      <c r="S106" s="31" t="s">
        <v>13</v>
      </c>
      <c r="T106" s="6"/>
    </row>
    <row r="107" spans="1:20" ht="21" outlineLevel="1" x14ac:dyDescent="0.2">
      <c r="A107" s="1"/>
      <c r="B107" s="638"/>
      <c r="C107" s="640"/>
      <c r="D107" s="643"/>
      <c r="E107" s="645"/>
      <c r="F107" s="22" t="s">
        <v>159</v>
      </c>
      <c r="G107" s="23" t="s">
        <v>160</v>
      </c>
      <c r="H107" s="99"/>
      <c r="I107" s="36">
        <v>0.1</v>
      </c>
      <c r="J107" s="37">
        <v>0.1</v>
      </c>
      <c r="K107" s="37">
        <v>0.1</v>
      </c>
      <c r="L107" s="37">
        <v>0.1</v>
      </c>
      <c r="M107" s="37">
        <v>0.1</v>
      </c>
      <c r="N107" s="37">
        <v>0.1</v>
      </c>
      <c r="O107" s="37">
        <v>0.1</v>
      </c>
      <c r="P107" s="37">
        <v>0.1</v>
      </c>
      <c r="Q107" s="37">
        <v>0.1</v>
      </c>
      <c r="R107" s="37">
        <v>0.1</v>
      </c>
      <c r="S107" s="31" t="s">
        <v>13</v>
      </c>
      <c r="T107" s="15"/>
    </row>
    <row r="108" spans="1:20" ht="31.5" outlineLevel="1" x14ac:dyDescent="0.2">
      <c r="A108" s="1"/>
      <c r="B108" s="638"/>
      <c r="C108" s="640"/>
      <c r="D108" s="643"/>
      <c r="E108" s="645"/>
      <c r="F108" s="22" t="s">
        <v>161</v>
      </c>
      <c r="G108" s="23" t="s">
        <v>162</v>
      </c>
      <c r="H108" s="99"/>
      <c r="I108" s="36">
        <v>0.01</v>
      </c>
      <c r="J108" s="37">
        <v>0.01</v>
      </c>
      <c r="K108" s="37">
        <v>0.01</v>
      </c>
      <c r="L108" s="37">
        <v>0.01</v>
      </c>
      <c r="M108" s="37">
        <v>0.01</v>
      </c>
      <c r="N108" s="37">
        <v>0.01</v>
      </c>
      <c r="O108" s="37">
        <v>0.01</v>
      </c>
      <c r="P108" s="37">
        <v>0.01</v>
      </c>
      <c r="Q108" s="37">
        <v>0.01</v>
      </c>
      <c r="R108" s="37">
        <v>0.01</v>
      </c>
      <c r="S108" s="31" t="s">
        <v>13</v>
      </c>
      <c r="T108" s="4"/>
    </row>
    <row r="109" spans="1:20" ht="21" outlineLevel="1" x14ac:dyDescent="0.2">
      <c r="A109" s="1"/>
      <c r="B109" s="638"/>
      <c r="C109" s="640"/>
      <c r="D109" s="643"/>
      <c r="E109" s="645"/>
      <c r="F109" s="22" t="s">
        <v>163</v>
      </c>
      <c r="G109" s="23" t="s">
        <v>164</v>
      </c>
      <c r="H109" s="99"/>
      <c r="I109" s="36">
        <v>0.13</v>
      </c>
      <c r="J109" s="37">
        <v>0.13</v>
      </c>
      <c r="K109" s="37">
        <v>0.13</v>
      </c>
      <c r="L109" s="37">
        <v>0.13</v>
      </c>
      <c r="M109" s="37">
        <v>0.13</v>
      </c>
      <c r="N109" s="37">
        <v>0.13</v>
      </c>
      <c r="O109" s="37">
        <v>0.13</v>
      </c>
      <c r="P109" s="37">
        <v>0.13</v>
      </c>
      <c r="Q109" s="37">
        <v>0.13</v>
      </c>
      <c r="R109" s="37">
        <v>0.13</v>
      </c>
      <c r="S109" s="31" t="s">
        <v>13</v>
      </c>
      <c r="T109" s="4"/>
    </row>
    <row r="110" spans="1:20" ht="31.5" outlineLevel="1" x14ac:dyDescent="0.2">
      <c r="A110" s="1"/>
      <c r="B110" s="638"/>
      <c r="C110" s="640"/>
      <c r="D110" s="643"/>
      <c r="E110" s="645"/>
      <c r="F110" s="22" t="s">
        <v>165</v>
      </c>
      <c r="G110" s="23" t="s">
        <v>166</v>
      </c>
      <c r="H110" s="99"/>
      <c r="I110" s="36">
        <v>0.04</v>
      </c>
      <c r="J110" s="37">
        <v>0.04</v>
      </c>
      <c r="K110" s="37">
        <v>0.04</v>
      </c>
      <c r="L110" s="37">
        <v>0.04</v>
      </c>
      <c r="M110" s="37">
        <v>0.04</v>
      </c>
      <c r="N110" s="37">
        <v>0.04</v>
      </c>
      <c r="O110" s="37">
        <v>0.04</v>
      </c>
      <c r="P110" s="37">
        <v>0.04</v>
      </c>
      <c r="Q110" s="37">
        <v>0.04</v>
      </c>
      <c r="R110" s="37">
        <v>0.04</v>
      </c>
      <c r="S110" s="31" t="s">
        <v>13</v>
      </c>
      <c r="T110" s="4"/>
    </row>
    <row r="111" spans="1:20" ht="21" outlineLevel="1" x14ac:dyDescent="0.2">
      <c r="A111" s="1"/>
      <c r="B111" s="638"/>
      <c r="C111" s="641"/>
      <c r="D111" s="643"/>
      <c r="E111" s="645"/>
      <c r="F111" s="77" t="s">
        <v>167</v>
      </c>
      <c r="G111" s="78" t="s">
        <v>168</v>
      </c>
      <c r="H111" s="100"/>
      <c r="I111" s="38">
        <v>0.01</v>
      </c>
      <c r="J111" s="39">
        <v>0.01</v>
      </c>
      <c r="K111" s="39">
        <v>0.01</v>
      </c>
      <c r="L111" s="39">
        <v>0.01</v>
      </c>
      <c r="M111" s="39">
        <v>0.01</v>
      </c>
      <c r="N111" s="39">
        <v>0.01</v>
      </c>
      <c r="O111" s="39">
        <v>0.01</v>
      </c>
      <c r="P111" s="39">
        <v>0.01</v>
      </c>
      <c r="Q111" s="39">
        <v>0.01</v>
      </c>
      <c r="R111" s="39">
        <v>0.01</v>
      </c>
      <c r="S111" s="33" t="s">
        <v>13</v>
      </c>
      <c r="T111" s="4"/>
    </row>
    <row r="112" spans="1:20" ht="12.95" customHeight="1" outlineLevel="1" x14ac:dyDescent="0.2">
      <c r="A112" s="1" t="s">
        <v>169</v>
      </c>
      <c r="B112" s="638"/>
      <c r="C112" s="646" t="s">
        <v>170</v>
      </c>
      <c r="D112" s="643"/>
      <c r="E112" s="645"/>
      <c r="F112" s="22" t="s">
        <v>171</v>
      </c>
      <c r="G112" s="23" t="s">
        <v>172</v>
      </c>
      <c r="H112" s="99"/>
      <c r="I112" s="20"/>
      <c r="J112" s="20"/>
      <c r="K112" s="20"/>
      <c r="L112" s="20"/>
      <c r="M112" s="20"/>
      <c r="N112" s="20"/>
      <c r="O112" s="20"/>
      <c r="P112" s="20"/>
      <c r="Q112" s="79">
        <v>5.0000000000000001E-3</v>
      </c>
      <c r="R112" s="79">
        <v>5.0000000000000001E-3</v>
      </c>
      <c r="S112" s="80">
        <v>6.0000000000000001E-3</v>
      </c>
      <c r="T112" s="4"/>
    </row>
    <row r="113" spans="1:20" ht="31.5" outlineLevel="1" x14ac:dyDescent="0.2">
      <c r="A113" s="1"/>
      <c r="B113" s="638"/>
      <c r="C113" s="640"/>
      <c r="D113" s="643"/>
      <c r="E113" s="645"/>
      <c r="F113" s="22" t="s">
        <v>173</v>
      </c>
      <c r="G113" s="23" t="s">
        <v>174</v>
      </c>
      <c r="H113" s="99"/>
      <c r="I113" s="20" t="s">
        <v>13</v>
      </c>
      <c r="J113" s="20" t="s">
        <v>13</v>
      </c>
      <c r="K113" s="20" t="s">
        <v>13</v>
      </c>
      <c r="L113" s="20" t="s">
        <v>13</v>
      </c>
      <c r="M113" s="20" t="s">
        <v>13</v>
      </c>
      <c r="N113" s="20" t="s">
        <v>13</v>
      </c>
      <c r="O113" s="20" t="s">
        <v>13</v>
      </c>
      <c r="P113" s="20" t="s">
        <v>13</v>
      </c>
      <c r="Q113" s="37">
        <v>5.0000000000000001E-3</v>
      </c>
      <c r="R113" s="37">
        <v>5.0000000000000001E-3</v>
      </c>
      <c r="S113" s="40">
        <v>5.0000000000000001E-3</v>
      </c>
      <c r="T113" s="4"/>
    </row>
    <row r="114" spans="1:20" ht="31.5" outlineLevel="1" x14ac:dyDescent="0.2">
      <c r="A114" s="1"/>
      <c r="B114" s="638"/>
      <c r="C114" s="640"/>
      <c r="D114" s="643"/>
      <c r="E114" s="645"/>
      <c r="F114" s="22" t="s">
        <v>175</v>
      </c>
      <c r="G114" s="23" t="s">
        <v>176</v>
      </c>
      <c r="H114" s="99"/>
      <c r="I114" s="20" t="s">
        <v>13</v>
      </c>
      <c r="J114" s="20" t="s">
        <v>13</v>
      </c>
      <c r="K114" s="20" t="s">
        <v>13</v>
      </c>
      <c r="L114" s="20" t="s">
        <v>13</v>
      </c>
      <c r="M114" s="20" t="s">
        <v>13</v>
      </c>
      <c r="N114" s="20" t="s">
        <v>13</v>
      </c>
      <c r="O114" s="20" t="s">
        <v>13</v>
      </c>
      <c r="P114" s="20" t="s">
        <v>13</v>
      </c>
      <c r="Q114" s="37">
        <v>0.03</v>
      </c>
      <c r="R114" s="37">
        <v>0.03</v>
      </c>
      <c r="S114" s="81" t="s">
        <v>13</v>
      </c>
      <c r="T114" s="4"/>
    </row>
    <row r="115" spans="1:20" ht="21" outlineLevel="1" x14ac:dyDescent="0.2">
      <c r="A115" s="1"/>
      <c r="B115" s="638"/>
      <c r="C115" s="640"/>
      <c r="D115" s="643"/>
      <c r="E115" s="645"/>
      <c r="F115" s="22" t="s">
        <v>177</v>
      </c>
      <c r="G115" s="23" t="s">
        <v>178</v>
      </c>
      <c r="H115" s="99"/>
      <c r="I115" s="20" t="s">
        <v>13</v>
      </c>
      <c r="J115" s="20" t="s">
        <v>13</v>
      </c>
      <c r="K115" s="20" t="s">
        <v>13</v>
      </c>
      <c r="L115" s="20" t="s">
        <v>13</v>
      </c>
      <c r="M115" s="20" t="s">
        <v>13</v>
      </c>
      <c r="N115" s="20" t="s">
        <v>13</v>
      </c>
      <c r="O115" s="20" t="s">
        <v>13</v>
      </c>
      <c r="P115" s="20" t="s">
        <v>13</v>
      </c>
      <c r="Q115" s="37">
        <v>3.0000000000000001E-3</v>
      </c>
      <c r="R115" s="37">
        <v>3.0000000000000001E-3</v>
      </c>
      <c r="S115" s="40">
        <v>3.0000000000000001E-3</v>
      </c>
      <c r="T115" s="4"/>
    </row>
    <row r="116" spans="1:20" ht="63.75" outlineLevel="1" thickBot="1" x14ac:dyDescent="0.25">
      <c r="A116" s="1"/>
      <c r="B116" s="638"/>
      <c r="C116" s="640"/>
      <c r="D116" s="643"/>
      <c r="E116" s="645"/>
      <c r="F116" s="74" t="s">
        <v>179</v>
      </c>
      <c r="G116" s="75" t="s">
        <v>180</v>
      </c>
      <c r="H116" s="103"/>
      <c r="I116" s="20" t="s">
        <v>13</v>
      </c>
      <c r="J116" s="20" t="s">
        <v>13</v>
      </c>
      <c r="K116" s="20" t="s">
        <v>13</v>
      </c>
      <c r="L116" s="20" t="s">
        <v>13</v>
      </c>
      <c r="M116" s="20" t="s">
        <v>13</v>
      </c>
      <c r="N116" s="20" t="s">
        <v>13</v>
      </c>
      <c r="O116" s="20" t="s">
        <v>13</v>
      </c>
      <c r="P116" s="20" t="s">
        <v>13</v>
      </c>
      <c r="Q116" s="64">
        <v>4.0000000000000001E-3</v>
      </c>
      <c r="R116" s="64">
        <v>4.0000000000000001E-3</v>
      </c>
      <c r="S116" s="76">
        <v>5.0000000000000001E-3</v>
      </c>
      <c r="T116" s="4"/>
    </row>
    <row r="117" spans="1:20" ht="18" customHeight="1" outlineLevel="1" x14ac:dyDescent="0.2">
      <c r="A117" s="1"/>
      <c r="B117" s="614" t="s">
        <v>58</v>
      </c>
      <c r="C117" s="615"/>
      <c r="D117" s="615"/>
      <c r="E117" s="615"/>
      <c r="F117" s="616" t="s">
        <v>59</v>
      </c>
      <c r="G117" s="616"/>
      <c r="H117" s="141"/>
      <c r="I117" s="73" t="str">
        <f t="shared" ref="I117:S117" si="0">IF(I$15&lt;&gt;0,SUMIF($H$101:$H$116,"X",I$101:I$116),"0")</f>
        <v>0</v>
      </c>
      <c r="J117" s="73" t="str">
        <f t="shared" si="0"/>
        <v>0</v>
      </c>
      <c r="K117" s="73" t="str">
        <f t="shared" si="0"/>
        <v>0</v>
      </c>
      <c r="L117" s="73" t="str">
        <f t="shared" si="0"/>
        <v>0</v>
      </c>
      <c r="M117" s="73" t="str">
        <f t="shared" si="0"/>
        <v>0</v>
      </c>
      <c r="N117" s="73" t="str">
        <f t="shared" si="0"/>
        <v>0</v>
      </c>
      <c r="O117" s="73" t="str">
        <f t="shared" si="0"/>
        <v>0</v>
      </c>
      <c r="P117" s="73" t="str">
        <f t="shared" si="0"/>
        <v>0</v>
      </c>
      <c r="Q117" s="73" t="str">
        <f t="shared" si="0"/>
        <v>0</v>
      </c>
      <c r="R117" s="73" t="str">
        <f t="shared" si="0"/>
        <v>0</v>
      </c>
      <c r="S117" s="82" t="str">
        <f t="shared" si="0"/>
        <v>0</v>
      </c>
      <c r="T117" s="4"/>
    </row>
    <row r="118" spans="1:20" ht="33" customHeight="1" outlineLevel="1" x14ac:dyDescent="0.2">
      <c r="A118" s="1"/>
      <c r="B118" s="593" t="s">
        <v>235</v>
      </c>
      <c r="C118" s="594"/>
      <c r="D118" s="594"/>
      <c r="E118" s="594"/>
      <c r="F118" s="595" t="s">
        <v>60</v>
      </c>
      <c r="G118" s="595"/>
      <c r="H118" s="142"/>
      <c r="I118" s="21">
        <f t="shared" ref="I118:S118" si="1">I117*I19*I16*I15</f>
        <v>0</v>
      </c>
      <c r="J118" s="21">
        <f t="shared" si="1"/>
        <v>0</v>
      </c>
      <c r="K118" s="21">
        <f t="shared" si="1"/>
        <v>0</v>
      </c>
      <c r="L118" s="21">
        <f t="shared" si="1"/>
        <v>0</v>
      </c>
      <c r="M118" s="21">
        <f t="shared" ref="M118" si="2">M117*M19*M16*M15</f>
        <v>0</v>
      </c>
      <c r="N118" s="21">
        <f t="shared" si="1"/>
        <v>0</v>
      </c>
      <c r="O118" s="21">
        <f t="shared" si="1"/>
        <v>0</v>
      </c>
      <c r="P118" s="21">
        <f t="shared" si="1"/>
        <v>0</v>
      </c>
      <c r="Q118" s="21">
        <f t="shared" si="1"/>
        <v>0</v>
      </c>
      <c r="R118" s="21">
        <f t="shared" si="1"/>
        <v>0</v>
      </c>
      <c r="S118" s="65">
        <f t="shared" si="1"/>
        <v>0</v>
      </c>
      <c r="T118" s="4"/>
    </row>
    <row r="119" spans="1:20" ht="25.5" customHeight="1" outlineLevel="1" thickBot="1" x14ac:dyDescent="0.25">
      <c r="A119" s="9"/>
      <c r="B119" s="596" t="s">
        <v>336</v>
      </c>
      <c r="C119" s="597"/>
      <c r="D119" s="597"/>
      <c r="E119" s="597"/>
      <c r="F119" s="597"/>
      <c r="G119" s="598"/>
      <c r="H119" s="86"/>
      <c r="I119" s="599">
        <f>SUM(I118:S118)</f>
        <v>0</v>
      </c>
      <c r="J119" s="599"/>
      <c r="K119" s="599"/>
      <c r="L119" s="599"/>
      <c r="M119" s="599"/>
      <c r="N119" s="599"/>
      <c r="O119" s="599"/>
      <c r="P119" s="599"/>
      <c r="Q119" s="599"/>
      <c r="R119" s="600"/>
      <c r="S119" s="601"/>
      <c r="T119" s="13"/>
    </row>
    <row r="120" spans="1:20" ht="9.9499999999999993" customHeight="1" thickBot="1" x14ac:dyDescent="0.25">
      <c r="A120" s="9"/>
      <c r="B120" s="92"/>
      <c r="C120" s="93"/>
      <c r="D120" s="93"/>
      <c r="E120" s="93"/>
      <c r="F120" s="94"/>
      <c r="G120" s="95"/>
      <c r="H120" s="95"/>
      <c r="I120" s="96"/>
      <c r="J120" s="96"/>
      <c r="K120" s="96"/>
      <c r="L120" s="96"/>
      <c r="M120" s="96"/>
      <c r="N120" s="96"/>
      <c r="O120" s="96"/>
      <c r="P120" s="96"/>
      <c r="Q120" s="96"/>
      <c r="R120" s="96"/>
      <c r="S120" s="97"/>
      <c r="T120" s="13"/>
    </row>
    <row r="121" spans="1:20" ht="18" customHeight="1" outlineLevel="1" thickBot="1" x14ac:dyDescent="0.25">
      <c r="A121" s="1"/>
      <c r="B121" s="625" t="s">
        <v>333</v>
      </c>
      <c r="C121" s="626"/>
      <c r="D121" s="626"/>
      <c r="E121" s="626"/>
      <c r="F121" s="626"/>
      <c r="G121" s="626"/>
      <c r="H121" s="626"/>
      <c r="I121" s="626"/>
      <c r="J121" s="626"/>
      <c r="K121" s="626"/>
      <c r="L121" s="626"/>
      <c r="M121" s="626"/>
      <c r="N121" s="626"/>
      <c r="O121" s="626"/>
      <c r="P121" s="626"/>
      <c r="Q121" s="626"/>
      <c r="R121" s="626"/>
      <c r="S121" s="627"/>
      <c r="T121" s="4"/>
    </row>
    <row r="122" spans="1:20" ht="31.5" outlineLevel="1" x14ac:dyDescent="0.2">
      <c r="A122" s="1"/>
      <c r="B122" s="628" t="s">
        <v>181</v>
      </c>
      <c r="C122" s="608" t="s">
        <v>182</v>
      </c>
      <c r="D122" s="630" t="s">
        <v>7</v>
      </c>
      <c r="E122" s="633" t="s">
        <v>8</v>
      </c>
      <c r="F122" s="61" t="s">
        <v>183</v>
      </c>
      <c r="G122" s="62" t="s">
        <v>184</v>
      </c>
      <c r="H122" s="98"/>
      <c r="I122" s="34">
        <v>0.32</v>
      </c>
      <c r="J122" s="35">
        <v>0.38</v>
      </c>
      <c r="K122" s="35">
        <v>0.32</v>
      </c>
      <c r="L122" s="35">
        <v>0.32</v>
      </c>
      <c r="M122" s="35">
        <v>0.32</v>
      </c>
      <c r="N122" s="35">
        <v>0.42</v>
      </c>
      <c r="O122" s="35">
        <v>0.42</v>
      </c>
      <c r="P122" s="35">
        <v>0.35</v>
      </c>
      <c r="Q122" s="35">
        <v>0.42</v>
      </c>
      <c r="R122" s="35">
        <v>0.42</v>
      </c>
      <c r="S122" s="83" t="s">
        <v>13</v>
      </c>
    </row>
    <row r="123" spans="1:20" ht="21" outlineLevel="1" x14ac:dyDescent="0.2">
      <c r="A123" s="1"/>
      <c r="B123" s="629"/>
      <c r="C123" s="609"/>
      <c r="D123" s="631"/>
      <c r="E123" s="634"/>
      <c r="F123" s="22" t="s">
        <v>185</v>
      </c>
      <c r="G123" s="23" t="s">
        <v>186</v>
      </c>
      <c r="H123" s="99"/>
      <c r="I123" s="36">
        <v>0.03</v>
      </c>
      <c r="J123" s="37">
        <v>0.02</v>
      </c>
      <c r="K123" s="37">
        <v>0.03</v>
      </c>
      <c r="L123" s="37">
        <v>0.03</v>
      </c>
      <c r="M123" s="37">
        <v>0.03</v>
      </c>
      <c r="N123" s="37">
        <v>0.03</v>
      </c>
      <c r="O123" s="37">
        <v>0.04</v>
      </c>
      <c r="P123" s="37">
        <v>0.03</v>
      </c>
      <c r="Q123" s="37">
        <v>0.03</v>
      </c>
      <c r="R123" s="37">
        <v>0.03</v>
      </c>
      <c r="S123" s="16" t="s">
        <v>13</v>
      </c>
      <c r="T123" s="4"/>
    </row>
    <row r="124" spans="1:20" ht="42" outlineLevel="1" x14ac:dyDescent="0.2">
      <c r="A124" s="1"/>
      <c r="B124" s="629"/>
      <c r="C124" s="609"/>
      <c r="D124" s="631"/>
      <c r="E124" s="634"/>
      <c r="F124" s="22" t="s">
        <v>187</v>
      </c>
      <c r="G124" s="23" t="s">
        <v>188</v>
      </c>
      <c r="H124" s="99"/>
      <c r="I124" s="36">
        <v>0.02</v>
      </c>
      <c r="J124" s="37">
        <v>0.02</v>
      </c>
      <c r="K124" s="37">
        <v>0.02</v>
      </c>
      <c r="L124" s="37">
        <v>0.02</v>
      </c>
      <c r="M124" s="37">
        <v>0.02</v>
      </c>
      <c r="N124" s="37">
        <v>0.02</v>
      </c>
      <c r="O124" s="37">
        <v>0.02</v>
      </c>
      <c r="P124" s="37">
        <v>0.02</v>
      </c>
      <c r="Q124" s="37">
        <v>0.02</v>
      </c>
      <c r="R124" s="37">
        <v>0.02</v>
      </c>
      <c r="S124" s="16" t="s">
        <v>13</v>
      </c>
      <c r="T124" s="4"/>
    </row>
    <row r="125" spans="1:20" ht="31.5" outlineLevel="1" x14ac:dyDescent="0.2">
      <c r="A125" s="1"/>
      <c r="B125" s="629"/>
      <c r="C125" s="609"/>
      <c r="D125" s="631"/>
      <c r="E125" s="634"/>
      <c r="F125" s="22" t="s">
        <v>189</v>
      </c>
      <c r="G125" s="23" t="s">
        <v>190</v>
      </c>
      <c r="H125" s="99"/>
      <c r="I125" s="36">
        <v>0.02</v>
      </c>
      <c r="J125" s="37">
        <v>0.02</v>
      </c>
      <c r="K125" s="37">
        <v>0.02</v>
      </c>
      <c r="L125" s="37">
        <v>0.02</v>
      </c>
      <c r="M125" s="37">
        <v>0.02</v>
      </c>
      <c r="N125" s="37">
        <v>0.02</v>
      </c>
      <c r="O125" s="37">
        <v>0.02</v>
      </c>
      <c r="P125" s="37">
        <v>0.02</v>
      </c>
      <c r="Q125" s="37">
        <v>0.02</v>
      </c>
      <c r="R125" s="37">
        <v>0.02</v>
      </c>
      <c r="S125" s="16" t="s">
        <v>13</v>
      </c>
      <c r="T125" s="4"/>
    </row>
    <row r="126" spans="1:20" ht="31.5" outlineLevel="1" x14ac:dyDescent="0.2">
      <c r="A126" s="1"/>
      <c r="B126" s="629"/>
      <c r="C126" s="609"/>
      <c r="D126" s="631"/>
      <c r="E126" s="634"/>
      <c r="F126" s="22" t="s">
        <v>191</v>
      </c>
      <c r="G126" s="23" t="s">
        <v>192</v>
      </c>
      <c r="H126" s="99"/>
      <c r="I126" s="36">
        <v>0.1</v>
      </c>
      <c r="J126" s="37">
        <v>0.1</v>
      </c>
      <c r="K126" s="37">
        <v>0.1</v>
      </c>
      <c r="L126" s="37">
        <v>0.1</v>
      </c>
      <c r="M126" s="37">
        <v>0.1</v>
      </c>
      <c r="N126" s="37">
        <v>0.1</v>
      </c>
      <c r="O126" s="37">
        <v>0.1</v>
      </c>
      <c r="P126" s="37">
        <v>0.1</v>
      </c>
      <c r="Q126" s="37">
        <v>0.1</v>
      </c>
      <c r="R126" s="37">
        <v>0.1</v>
      </c>
      <c r="S126" s="16" t="s">
        <v>13</v>
      </c>
      <c r="T126" s="4"/>
    </row>
    <row r="127" spans="1:20" ht="31.5" outlineLevel="1" x14ac:dyDescent="0.2">
      <c r="A127" s="1"/>
      <c r="B127" s="629"/>
      <c r="C127" s="609"/>
      <c r="D127" s="631"/>
      <c r="E127" s="634"/>
      <c r="F127" s="22" t="s">
        <v>193</v>
      </c>
      <c r="G127" s="23" t="s">
        <v>194</v>
      </c>
      <c r="H127" s="99"/>
      <c r="I127" s="36">
        <v>0.06</v>
      </c>
      <c r="J127" s="37">
        <v>0.06</v>
      </c>
      <c r="K127" s="37">
        <v>0.06</v>
      </c>
      <c r="L127" s="37">
        <v>0.06</v>
      </c>
      <c r="M127" s="37">
        <v>0.06</v>
      </c>
      <c r="N127" s="37">
        <v>0.06</v>
      </c>
      <c r="O127" s="37">
        <v>0.06</v>
      </c>
      <c r="P127" s="37">
        <v>0.06</v>
      </c>
      <c r="Q127" s="37">
        <v>0.06</v>
      </c>
      <c r="R127" s="37">
        <v>0.06</v>
      </c>
      <c r="S127" s="16" t="s">
        <v>13</v>
      </c>
      <c r="T127" s="4"/>
    </row>
    <row r="128" spans="1:20" ht="31.5" outlineLevel="1" x14ac:dyDescent="0.2">
      <c r="A128" s="1"/>
      <c r="B128" s="629"/>
      <c r="C128" s="609"/>
      <c r="D128" s="631"/>
      <c r="E128" s="634"/>
      <c r="F128" s="22" t="s">
        <v>195</v>
      </c>
      <c r="G128" s="23" t="s">
        <v>196</v>
      </c>
      <c r="H128" s="99"/>
      <c r="I128" s="36">
        <v>0.14000000000000001</v>
      </c>
      <c r="J128" s="37">
        <v>0.09</v>
      </c>
      <c r="K128" s="37">
        <v>0.15</v>
      </c>
      <c r="L128" s="37">
        <v>0.15</v>
      </c>
      <c r="M128" s="37">
        <v>0.15</v>
      </c>
      <c r="N128" s="37">
        <v>0.12</v>
      </c>
      <c r="O128" s="37">
        <v>0.12</v>
      </c>
      <c r="P128" s="37">
        <v>0.11</v>
      </c>
      <c r="Q128" s="37">
        <v>0.12</v>
      </c>
      <c r="R128" s="37">
        <v>0.12</v>
      </c>
      <c r="S128" s="16" t="s">
        <v>13</v>
      </c>
      <c r="T128" s="4"/>
    </row>
    <row r="129" spans="1:20" ht="21" outlineLevel="1" x14ac:dyDescent="0.2">
      <c r="A129" s="1"/>
      <c r="B129" s="629"/>
      <c r="C129" s="609"/>
      <c r="D129" s="631"/>
      <c r="E129" s="634"/>
      <c r="F129" s="22" t="s">
        <v>197</v>
      </c>
      <c r="G129" s="23" t="s">
        <v>198</v>
      </c>
      <c r="H129" s="99"/>
      <c r="I129" s="36">
        <v>0.41</v>
      </c>
      <c r="J129" s="37">
        <v>0.43</v>
      </c>
      <c r="K129" s="37">
        <v>0.32</v>
      </c>
      <c r="L129" s="37">
        <v>0.32</v>
      </c>
      <c r="M129" s="37">
        <v>0.32</v>
      </c>
      <c r="N129" s="37">
        <v>0.42</v>
      </c>
      <c r="O129" s="37">
        <v>0.34</v>
      </c>
      <c r="P129" s="37">
        <v>0.4</v>
      </c>
      <c r="Q129" s="37">
        <v>0.42</v>
      </c>
      <c r="R129" s="37">
        <v>0.42</v>
      </c>
      <c r="S129" s="16" t="s">
        <v>13</v>
      </c>
      <c r="T129" s="4"/>
    </row>
    <row r="130" spans="1:20" ht="21" outlineLevel="1" x14ac:dyDescent="0.2">
      <c r="A130" s="1"/>
      <c r="B130" s="629"/>
      <c r="C130" s="609"/>
      <c r="D130" s="631"/>
      <c r="E130" s="634"/>
      <c r="F130" s="22" t="s">
        <v>199</v>
      </c>
      <c r="G130" s="23" t="s">
        <v>200</v>
      </c>
      <c r="H130" s="99"/>
      <c r="I130" s="36">
        <v>0.18</v>
      </c>
      <c r="J130" s="37">
        <v>0.18</v>
      </c>
      <c r="K130" s="37">
        <v>0.13</v>
      </c>
      <c r="L130" s="37">
        <v>0.13</v>
      </c>
      <c r="M130" s="37">
        <v>0.13</v>
      </c>
      <c r="N130" s="37">
        <v>0.13</v>
      </c>
      <c r="O130" s="37">
        <v>0.13</v>
      </c>
      <c r="P130" s="37">
        <v>0.13</v>
      </c>
      <c r="Q130" s="37">
        <v>0.13</v>
      </c>
      <c r="R130" s="37">
        <v>0.13</v>
      </c>
      <c r="S130" s="16" t="s">
        <v>13</v>
      </c>
      <c r="T130" s="4"/>
    </row>
    <row r="131" spans="1:20" ht="21" outlineLevel="1" x14ac:dyDescent="0.2">
      <c r="A131" s="1"/>
      <c r="B131" s="629"/>
      <c r="C131" s="609"/>
      <c r="D131" s="631"/>
      <c r="E131" s="634"/>
      <c r="F131" s="22" t="s">
        <v>201</v>
      </c>
      <c r="G131" s="23" t="s">
        <v>202</v>
      </c>
      <c r="H131" s="99"/>
      <c r="I131" s="36">
        <v>0.1</v>
      </c>
      <c r="J131" s="37">
        <v>0.1</v>
      </c>
      <c r="K131" s="37">
        <v>0.08</v>
      </c>
      <c r="L131" s="37">
        <v>0.08</v>
      </c>
      <c r="M131" s="37">
        <v>0.08</v>
      </c>
      <c r="N131" s="37">
        <v>0.08</v>
      </c>
      <c r="O131" s="37">
        <v>0.08</v>
      </c>
      <c r="P131" s="37">
        <v>0.08</v>
      </c>
      <c r="Q131" s="37">
        <v>0.08</v>
      </c>
      <c r="R131" s="37">
        <v>0.08</v>
      </c>
      <c r="S131" s="16" t="s">
        <v>13</v>
      </c>
      <c r="T131" s="4"/>
    </row>
    <row r="132" spans="1:20" ht="21" outlineLevel="1" x14ac:dyDescent="0.2">
      <c r="A132" s="1"/>
      <c r="B132" s="629"/>
      <c r="C132" s="609"/>
      <c r="D132" s="631"/>
      <c r="E132" s="634"/>
      <c r="F132" s="22" t="s">
        <v>203</v>
      </c>
      <c r="G132" s="23" t="s">
        <v>204</v>
      </c>
      <c r="H132" s="99"/>
      <c r="I132" s="36">
        <v>0.04</v>
      </c>
      <c r="J132" s="37">
        <v>0.04</v>
      </c>
      <c r="K132" s="37">
        <v>0.04</v>
      </c>
      <c r="L132" s="37">
        <v>0.04</v>
      </c>
      <c r="M132" s="37">
        <v>0.04</v>
      </c>
      <c r="N132" s="37">
        <v>0.04</v>
      </c>
      <c r="O132" s="37">
        <v>0.04</v>
      </c>
      <c r="P132" s="37">
        <v>0.04</v>
      </c>
      <c r="Q132" s="37">
        <v>0.04</v>
      </c>
      <c r="R132" s="37">
        <v>0.04</v>
      </c>
      <c r="S132" s="16" t="s">
        <v>13</v>
      </c>
      <c r="T132" s="4"/>
    </row>
    <row r="133" spans="1:20" ht="21" outlineLevel="1" x14ac:dyDescent="0.2">
      <c r="A133" s="1"/>
      <c r="B133" s="629"/>
      <c r="C133" s="609"/>
      <c r="D133" s="631"/>
      <c r="E133" s="634"/>
      <c r="F133" s="22" t="s">
        <v>205</v>
      </c>
      <c r="G133" s="23" t="s">
        <v>206</v>
      </c>
      <c r="H133" s="99"/>
      <c r="I133" s="36">
        <v>0.25</v>
      </c>
      <c r="J133" s="37">
        <v>0.25</v>
      </c>
      <c r="K133" s="37">
        <v>0.25</v>
      </c>
      <c r="L133" s="37">
        <v>0.25</v>
      </c>
      <c r="M133" s="37">
        <v>0.25</v>
      </c>
      <c r="N133" s="37">
        <v>0.25</v>
      </c>
      <c r="O133" s="37">
        <v>0.25</v>
      </c>
      <c r="P133" s="37">
        <v>0.25</v>
      </c>
      <c r="Q133" s="37">
        <v>0.25</v>
      </c>
      <c r="R133" s="37">
        <v>0.25</v>
      </c>
      <c r="S133" s="16" t="s">
        <v>13</v>
      </c>
      <c r="T133" s="4"/>
    </row>
    <row r="134" spans="1:20" ht="31.5" outlineLevel="1" x14ac:dyDescent="0.2">
      <c r="A134" s="1"/>
      <c r="B134" s="629"/>
      <c r="C134" s="609"/>
      <c r="D134" s="631"/>
      <c r="E134" s="634"/>
      <c r="F134" s="22" t="s">
        <v>207</v>
      </c>
      <c r="G134" s="23" t="s">
        <v>208</v>
      </c>
      <c r="H134" s="99"/>
      <c r="I134" s="36">
        <v>0.04</v>
      </c>
      <c r="J134" s="37">
        <v>0.04</v>
      </c>
      <c r="K134" s="37">
        <v>0.04</v>
      </c>
      <c r="L134" s="37">
        <v>0.04</v>
      </c>
      <c r="M134" s="37">
        <v>0.04</v>
      </c>
      <c r="N134" s="37">
        <v>0.04</v>
      </c>
      <c r="O134" s="37">
        <v>0.04</v>
      </c>
      <c r="P134" s="37">
        <v>0.04</v>
      </c>
      <c r="Q134" s="37">
        <v>0.04</v>
      </c>
      <c r="R134" s="37">
        <v>0.04</v>
      </c>
      <c r="S134" s="16"/>
      <c r="T134" s="4"/>
    </row>
    <row r="135" spans="1:20" ht="31.5" outlineLevel="1" x14ac:dyDescent="0.2">
      <c r="A135" s="1"/>
      <c r="B135" s="629"/>
      <c r="C135" s="636" t="s">
        <v>209</v>
      </c>
      <c r="D135" s="631"/>
      <c r="E135" s="634"/>
      <c r="F135" s="22" t="s">
        <v>210</v>
      </c>
      <c r="G135" s="23" t="s">
        <v>211</v>
      </c>
      <c r="H135" s="99"/>
      <c r="I135" s="20" t="s">
        <v>13</v>
      </c>
      <c r="J135" s="20" t="s">
        <v>13</v>
      </c>
      <c r="K135" s="20" t="s">
        <v>13</v>
      </c>
      <c r="L135" s="20" t="s">
        <v>13</v>
      </c>
      <c r="M135" s="20" t="s">
        <v>13</v>
      </c>
      <c r="N135" s="20" t="s">
        <v>13</v>
      </c>
      <c r="O135" s="20" t="s">
        <v>13</v>
      </c>
      <c r="P135" s="20" t="s">
        <v>13</v>
      </c>
      <c r="Q135" s="37">
        <v>2E-3</v>
      </c>
      <c r="R135" s="37">
        <v>2E-3</v>
      </c>
      <c r="S135" s="40">
        <v>1.5E-3</v>
      </c>
      <c r="T135" s="4"/>
    </row>
    <row r="136" spans="1:20" outlineLevel="1" x14ac:dyDescent="0.2">
      <c r="A136" s="1"/>
      <c r="B136" s="629"/>
      <c r="C136" s="609"/>
      <c r="D136" s="631"/>
      <c r="E136" s="634"/>
      <c r="F136" s="22" t="s">
        <v>212</v>
      </c>
      <c r="G136" s="23" t="s">
        <v>213</v>
      </c>
      <c r="H136" s="99"/>
      <c r="I136" s="20" t="s">
        <v>13</v>
      </c>
      <c r="J136" s="20" t="s">
        <v>13</v>
      </c>
      <c r="K136" s="20" t="s">
        <v>13</v>
      </c>
      <c r="L136" s="20" t="s">
        <v>13</v>
      </c>
      <c r="M136" s="20" t="s">
        <v>13</v>
      </c>
      <c r="N136" s="20" t="s">
        <v>13</v>
      </c>
      <c r="O136" s="20" t="s">
        <v>13</v>
      </c>
      <c r="P136" s="20" t="s">
        <v>13</v>
      </c>
      <c r="Q136" s="37">
        <v>1.7999999999999999E-2</v>
      </c>
      <c r="R136" s="37">
        <v>1.7999999999999999E-2</v>
      </c>
      <c r="S136" s="40">
        <v>1.5E-3</v>
      </c>
      <c r="T136" s="4"/>
    </row>
    <row r="137" spans="1:20" ht="105.75" outlineLevel="1" thickBot="1" x14ac:dyDescent="0.25">
      <c r="A137" s="1"/>
      <c r="B137" s="629"/>
      <c r="C137" s="609"/>
      <c r="D137" s="632"/>
      <c r="E137" s="635"/>
      <c r="F137" s="74" t="s">
        <v>214</v>
      </c>
      <c r="G137" s="75" t="s">
        <v>215</v>
      </c>
      <c r="H137" s="103"/>
      <c r="I137" s="20"/>
      <c r="J137" s="20"/>
      <c r="K137" s="20"/>
      <c r="L137" s="20"/>
      <c r="M137" s="20"/>
      <c r="N137" s="20"/>
      <c r="O137" s="20"/>
      <c r="P137" s="20"/>
      <c r="Q137" s="64">
        <v>2.1999999999999999E-2</v>
      </c>
      <c r="R137" s="64">
        <v>2.1999999999999999E-2</v>
      </c>
      <c r="S137" s="16"/>
      <c r="T137" s="4"/>
    </row>
    <row r="138" spans="1:20" ht="3.95" customHeight="1" outlineLevel="1" x14ac:dyDescent="0.2">
      <c r="A138" s="1"/>
      <c r="B138" s="617"/>
      <c r="C138" s="618"/>
      <c r="D138" s="618"/>
      <c r="E138" s="618"/>
      <c r="F138" s="619"/>
      <c r="G138" s="619"/>
      <c r="H138" s="186"/>
      <c r="I138" s="128"/>
      <c r="J138" s="128"/>
      <c r="K138" s="128"/>
      <c r="L138" s="128"/>
      <c r="M138" s="128"/>
      <c r="N138" s="128"/>
      <c r="O138" s="128"/>
      <c r="P138" s="128"/>
      <c r="Q138" s="128"/>
      <c r="R138" s="128"/>
      <c r="S138" s="190"/>
      <c r="T138" s="4"/>
    </row>
    <row r="139" spans="1:20" ht="3.95" customHeight="1" outlineLevel="1" x14ac:dyDescent="0.2">
      <c r="A139" s="1"/>
      <c r="B139" s="620"/>
      <c r="C139" s="621"/>
      <c r="D139" s="621"/>
      <c r="E139" s="621"/>
      <c r="F139" s="622"/>
      <c r="G139" s="622"/>
      <c r="H139" s="182"/>
      <c r="I139" s="183"/>
      <c r="J139" s="183"/>
      <c r="K139" s="183"/>
      <c r="L139" s="183"/>
      <c r="M139" s="183"/>
      <c r="N139" s="183"/>
      <c r="O139" s="183"/>
      <c r="P139" s="183"/>
      <c r="Q139" s="183"/>
      <c r="R139" s="183"/>
      <c r="S139" s="189"/>
      <c r="T139" s="12"/>
    </row>
    <row r="140" spans="1:20" ht="3.95" customHeight="1" outlineLevel="1" x14ac:dyDescent="0.2">
      <c r="A140" s="9"/>
      <c r="B140" s="623"/>
      <c r="C140" s="583"/>
      <c r="D140" s="583"/>
      <c r="E140" s="583"/>
      <c r="F140" s="583"/>
      <c r="G140" s="583"/>
      <c r="H140" s="166"/>
      <c r="I140" s="585"/>
      <c r="J140" s="585"/>
      <c r="K140" s="585"/>
      <c r="L140" s="585"/>
      <c r="M140" s="585"/>
      <c r="N140" s="585"/>
      <c r="O140" s="585"/>
      <c r="P140" s="585"/>
      <c r="Q140" s="585"/>
      <c r="R140" s="585"/>
      <c r="S140" s="624"/>
      <c r="T140" s="13"/>
    </row>
    <row r="141" spans="1:20" ht="3.95" customHeight="1" thickBot="1" x14ac:dyDescent="0.25">
      <c r="A141" s="9"/>
      <c r="B141" s="178"/>
      <c r="C141" s="179"/>
      <c r="D141" s="179"/>
      <c r="E141" s="179"/>
      <c r="F141" s="180"/>
      <c r="G141" s="181"/>
      <c r="H141" s="181"/>
      <c r="I141" s="140"/>
      <c r="J141" s="140"/>
      <c r="K141" s="140"/>
      <c r="L141" s="140"/>
      <c r="M141" s="140"/>
      <c r="N141" s="140"/>
      <c r="O141" s="140"/>
      <c r="P141" s="140"/>
      <c r="Q141" s="140"/>
      <c r="R141" s="140"/>
      <c r="S141" s="185"/>
      <c r="T141" s="13"/>
    </row>
    <row r="142" spans="1:20" ht="18" customHeight="1" outlineLevel="1" thickBot="1" x14ac:dyDescent="0.25">
      <c r="A142" s="9"/>
      <c r="B142" s="602" t="s">
        <v>332</v>
      </c>
      <c r="C142" s="603"/>
      <c r="D142" s="603"/>
      <c r="E142" s="603"/>
      <c r="F142" s="603"/>
      <c r="G142" s="603"/>
      <c r="H142" s="603"/>
      <c r="I142" s="603"/>
      <c r="J142" s="603"/>
      <c r="K142" s="603"/>
      <c r="L142" s="603"/>
      <c r="M142" s="603"/>
      <c r="N142" s="603"/>
      <c r="O142" s="603"/>
      <c r="P142" s="603"/>
      <c r="Q142" s="603"/>
      <c r="R142" s="603"/>
      <c r="S142" s="604"/>
      <c r="T142" s="13"/>
    </row>
    <row r="143" spans="1:20" ht="21" outlineLevel="1" x14ac:dyDescent="0.2">
      <c r="A143" s="1"/>
      <c r="B143" s="605" t="s">
        <v>216</v>
      </c>
      <c r="C143" s="608" t="s">
        <v>217</v>
      </c>
      <c r="D143" s="611" t="s">
        <v>7</v>
      </c>
      <c r="E143" s="611" t="s">
        <v>8</v>
      </c>
      <c r="F143" s="61" t="s">
        <v>218</v>
      </c>
      <c r="G143" s="62" t="s">
        <v>219</v>
      </c>
      <c r="H143" s="98"/>
      <c r="I143" s="34">
        <v>0.08</v>
      </c>
      <c r="J143" s="35">
        <v>0.08</v>
      </c>
      <c r="K143" s="35">
        <v>0.08</v>
      </c>
      <c r="L143" s="35">
        <v>0.08</v>
      </c>
      <c r="M143" s="35">
        <v>0.08</v>
      </c>
      <c r="N143" s="35">
        <v>0.08</v>
      </c>
      <c r="O143" s="35">
        <v>0.08</v>
      </c>
      <c r="P143" s="35">
        <v>0.08</v>
      </c>
      <c r="Q143" s="35">
        <v>0.08</v>
      </c>
      <c r="R143" s="35">
        <v>0.08</v>
      </c>
      <c r="S143" s="25" t="s">
        <v>13</v>
      </c>
      <c r="T143" s="4"/>
    </row>
    <row r="144" spans="1:20" ht="21" outlineLevel="1" x14ac:dyDescent="0.2">
      <c r="A144" s="1"/>
      <c r="B144" s="606"/>
      <c r="C144" s="609"/>
      <c r="D144" s="612"/>
      <c r="E144" s="612"/>
      <c r="F144" s="22" t="s">
        <v>220</v>
      </c>
      <c r="G144" s="23" t="s">
        <v>221</v>
      </c>
      <c r="H144" s="99"/>
      <c r="I144" s="36">
        <v>0.02</v>
      </c>
      <c r="J144" s="37">
        <v>0.02</v>
      </c>
      <c r="K144" s="37">
        <v>0.02</v>
      </c>
      <c r="L144" s="37">
        <v>0.02</v>
      </c>
      <c r="M144" s="37">
        <v>0.02</v>
      </c>
      <c r="N144" s="37">
        <v>0.02</v>
      </c>
      <c r="O144" s="37">
        <v>0.02</v>
      </c>
      <c r="P144" s="37">
        <v>0.02</v>
      </c>
      <c r="Q144" s="37">
        <v>0.02</v>
      </c>
      <c r="R144" s="37">
        <v>0.02</v>
      </c>
      <c r="S144" s="16" t="s">
        <v>13</v>
      </c>
      <c r="T144" s="4"/>
    </row>
    <row r="145" spans="1:20" outlineLevel="1" x14ac:dyDescent="0.2">
      <c r="A145" s="1"/>
      <c r="B145" s="606"/>
      <c r="C145" s="609"/>
      <c r="D145" s="612"/>
      <c r="E145" s="612"/>
      <c r="F145" s="22" t="s">
        <v>222</v>
      </c>
      <c r="G145" s="23" t="s">
        <v>223</v>
      </c>
      <c r="H145" s="99"/>
      <c r="I145" s="20" t="s">
        <v>13</v>
      </c>
      <c r="J145" s="20" t="s">
        <v>13</v>
      </c>
      <c r="K145" s="20" t="s">
        <v>13</v>
      </c>
      <c r="L145" s="20" t="s">
        <v>13</v>
      </c>
      <c r="M145" s="20" t="s">
        <v>13</v>
      </c>
      <c r="N145" s="20" t="s">
        <v>13</v>
      </c>
      <c r="O145" s="20" t="s">
        <v>13</v>
      </c>
      <c r="P145" s="20" t="s">
        <v>13</v>
      </c>
      <c r="Q145" s="37">
        <v>0.13</v>
      </c>
      <c r="R145" s="37">
        <v>0.13</v>
      </c>
      <c r="S145" s="16" t="s">
        <v>13</v>
      </c>
      <c r="T145" s="4"/>
    </row>
    <row r="146" spans="1:20" ht="21" outlineLevel="1" x14ac:dyDescent="0.2">
      <c r="A146" s="1"/>
      <c r="B146" s="606"/>
      <c r="C146" s="609"/>
      <c r="D146" s="612"/>
      <c r="E146" s="612"/>
      <c r="F146" s="22" t="s">
        <v>224</v>
      </c>
      <c r="G146" s="23" t="s">
        <v>225</v>
      </c>
      <c r="H146" s="99"/>
      <c r="I146" s="20" t="s">
        <v>13</v>
      </c>
      <c r="J146" s="37">
        <v>0.22</v>
      </c>
      <c r="K146" s="20" t="s">
        <v>13</v>
      </c>
      <c r="L146" s="20" t="s">
        <v>13</v>
      </c>
      <c r="M146" s="20" t="s">
        <v>13</v>
      </c>
      <c r="N146" s="20" t="s">
        <v>13</v>
      </c>
      <c r="O146" s="20" t="s">
        <v>13</v>
      </c>
      <c r="P146" s="20" t="s">
        <v>13</v>
      </c>
      <c r="Q146" s="20" t="s">
        <v>13</v>
      </c>
      <c r="R146" s="20" t="s">
        <v>13</v>
      </c>
      <c r="S146" s="16" t="s">
        <v>13</v>
      </c>
      <c r="T146" s="4"/>
    </row>
    <row r="147" spans="1:20" ht="21" outlineLevel="1" x14ac:dyDescent="0.2">
      <c r="A147" s="1"/>
      <c r="B147" s="606"/>
      <c r="C147" s="609"/>
      <c r="D147" s="612"/>
      <c r="E147" s="612"/>
      <c r="F147" s="22" t="s">
        <v>226</v>
      </c>
      <c r="G147" s="23" t="s">
        <v>227</v>
      </c>
      <c r="H147" s="99"/>
      <c r="I147" s="20" t="s">
        <v>13</v>
      </c>
      <c r="J147" s="20" t="s">
        <v>13</v>
      </c>
      <c r="K147" s="37">
        <v>0.18</v>
      </c>
      <c r="L147" s="37">
        <v>0.18</v>
      </c>
      <c r="M147" s="37">
        <v>0.18</v>
      </c>
      <c r="N147" s="20" t="s">
        <v>13</v>
      </c>
      <c r="O147" s="37">
        <v>0.18</v>
      </c>
      <c r="P147" s="20" t="s">
        <v>13</v>
      </c>
      <c r="Q147" s="20" t="s">
        <v>13</v>
      </c>
      <c r="R147" s="20" t="s">
        <v>13</v>
      </c>
      <c r="S147" s="16" t="s">
        <v>13</v>
      </c>
      <c r="T147" s="4"/>
    </row>
    <row r="148" spans="1:20" ht="32.25" outlineLevel="1" thickBot="1" x14ac:dyDescent="0.25">
      <c r="A148" s="1"/>
      <c r="B148" s="607"/>
      <c r="C148" s="610"/>
      <c r="D148" s="613"/>
      <c r="E148" s="613"/>
      <c r="F148" s="71" t="s">
        <v>228</v>
      </c>
      <c r="G148" s="72" t="s">
        <v>229</v>
      </c>
      <c r="H148" s="102"/>
      <c r="I148" s="69">
        <v>0.05</v>
      </c>
      <c r="J148" s="41">
        <v>0.05</v>
      </c>
      <c r="K148" s="41">
        <v>0.05</v>
      </c>
      <c r="L148" s="41">
        <v>0.05</v>
      </c>
      <c r="M148" s="41">
        <v>0.05</v>
      </c>
      <c r="N148" s="26" t="s">
        <v>13</v>
      </c>
      <c r="O148" s="26" t="s">
        <v>13</v>
      </c>
      <c r="P148" s="26" t="s">
        <v>13</v>
      </c>
      <c r="Q148" s="41">
        <v>0.05</v>
      </c>
      <c r="R148" s="41">
        <v>0.05</v>
      </c>
      <c r="S148" s="27"/>
      <c r="T148" s="4"/>
    </row>
    <row r="149" spans="1:20" ht="15.75" customHeight="1" outlineLevel="1" x14ac:dyDescent="0.2">
      <c r="A149" s="1"/>
      <c r="B149" s="614" t="s">
        <v>58</v>
      </c>
      <c r="C149" s="615"/>
      <c r="D149" s="615"/>
      <c r="E149" s="615"/>
      <c r="F149" s="616" t="s">
        <v>59</v>
      </c>
      <c r="G149" s="616"/>
      <c r="H149" s="141"/>
      <c r="I149" s="73" t="str">
        <f t="shared" ref="I149:S149" si="3">IF(I$15&lt;&gt;0,SUMIF($H$143:$H$148,"X",I$143:I$148),"0")</f>
        <v>0</v>
      </c>
      <c r="J149" s="73" t="str">
        <f t="shared" si="3"/>
        <v>0</v>
      </c>
      <c r="K149" s="73" t="str">
        <f t="shared" si="3"/>
        <v>0</v>
      </c>
      <c r="L149" s="73" t="str">
        <f t="shared" si="3"/>
        <v>0</v>
      </c>
      <c r="M149" s="73" t="str">
        <f t="shared" si="3"/>
        <v>0</v>
      </c>
      <c r="N149" s="73" t="str">
        <f t="shared" si="3"/>
        <v>0</v>
      </c>
      <c r="O149" s="73" t="str">
        <f t="shared" si="3"/>
        <v>0</v>
      </c>
      <c r="P149" s="73" t="str">
        <f t="shared" si="3"/>
        <v>0</v>
      </c>
      <c r="Q149" s="73" t="str">
        <f t="shared" si="3"/>
        <v>0</v>
      </c>
      <c r="R149" s="73" t="str">
        <f t="shared" si="3"/>
        <v>0</v>
      </c>
      <c r="S149" s="82" t="str">
        <f t="shared" si="3"/>
        <v>0</v>
      </c>
      <c r="T149" s="4"/>
    </row>
    <row r="150" spans="1:20" ht="36" customHeight="1" outlineLevel="1" x14ac:dyDescent="0.2">
      <c r="A150" s="1"/>
      <c r="B150" s="593" t="s">
        <v>235</v>
      </c>
      <c r="C150" s="594"/>
      <c r="D150" s="594"/>
      <c r="E150" s="594"/>
      <c r="F150" s="595" t="s">
        <v>60</v>
      </c>
      <c r="G150" s="595"/>
      <c r="H150" s="142"/>
      <c r="I150" s="21">
        <f t="shared" ref="I150:S150" si="4">I149*I19*I16*I15</f>
        <v>0</v>
      </c>
      <c r="J150" s="21">
        <f t="shared" si="4"/>
        <v>0</v>
      </c>
      <c r="K150" s="21">
        <f t="shared" si="4"/>
        <v>0</v>
      </c>
      <c r="L150" s="21">
        <f t="shared" si="4"/>
        <v>0</v>
      </c>
      <c r="M150" s="21">
        <f t="shared" ref="M150" si="5">M149*M19*M16*M15</f>
        <v>0</v>
      </c>
      <c r="N150" s="21">
        <f t="shared" si="4"/>
        <v>0</v>
      </c>
      <c r="O150" s="21">
        <f t="shared" si="4"/>
        <v>0</v>
      </c>
      <c r="P150" s="21">
        <f t="shared" si="4"/>
        <v>0</v>
      </c>
      <c r="Q150" s="21">
        <f t="shared" si="4"/>
        <v>0</v>
      </c>
      <c r="R150" s="21">
        <f t="shared" si="4"/>
        <v>0</v>
      </c>
      <c r="S150" s="65">
        <f t="shared" si="4"/>
        <v>0</v>
      </c>
      <c r="T150" s="12"/>
    </row>
    <row r="151" spans="1:20" ht="26.25" customHeight="1" outlineLevel="1" thickBot="1" x14ac:dyDescent="0.25">
      <c r="A151" s="9"/>
      <c r="B151" s="596" t="s">
        <v>336</v>
      </c>
      <c r="C151" s="597"/>
      <c r="D151" s="597"/>
      <c r="E151" s="597"/>
      <c r="F151" s="597"/>
      <c r="G151" s="598"/>
      <c r="H151" s="86"/>
      <c r="I151" s="599">
        <f>SUM(I150:S150)</f>
        <v>0</v>
      </c>
      <c r="J151" s="599"/>
      <c r="K151" s="599"/>
      <c r="L151" s="599"/>
      <c r="M151" s="599"/>
      <c r="N151" s="599"/>
      <c r="O151" s="599"/>
      <c r="P151" s="599"/>
      <c r="Q151" s="599"/>
      <c r="R151" s="600"/>
      <c r="S151" s="601"/>
      <c r="T151" s="13"/>
    </row>
    <row r="152" spans="1:20" ht="9.9499999999999993" customHeight="1" x14ac:dyDescent="0.2">
      <c r="A152" s="1"/>
      <c r="B152" s="194"/>
      <c r="C152" s="195"/>
      <c r="D152" s="196"/>
      <c r="E152" s="196"/>
      <c r="F152" s="197"/>
      <c r="G152" s="198"/>
      <c r="H152" s="199"/>
      <c r="I152" s="129"/>
      <c r="J152" s="129"/>
      <c r="K152" s="129"/>
      <c r="L152" s="129"/>
      <c r="M152" s="129"/>
      <c r="N152" s="129"/>
      <c r="O152" s="129"/>
      <c r="P152" s="129"/>
      <c r="Q152" s="129"/>
      <c r="R152" s="129"/>
      <c r="S152" s="200"/>
      <c r="T152" s="4"/>
    </row>
    <row r="153" spans="1:20" ht="15" customHeight="1" x14ac:dyDescent="0.2">
      <c r="A153" s="1"/>
      <c r="B153" s="590"/>
      <c r="C153" s="590"/>
      <c r="D153" s="590"/>
      <c r="E153" s="590"/>
      <c r="F153" s="590"/>
      <c r="G153" s="590"/>
      <c r="H153" s="84"/>
      <c r="I153" s="591"/>
      <c r="J153" s="592"/>
      <c r="K153" s="592"/>
      <c r="L153" s="592"/>
      <c r="M153" s="592"/>
      <c r="N153" s="592"/>
      <c r="O153" s="592"/>
      <c r="P153" s="592"/>
      <c r="Q153" s="592"/>
      <c r="R153" s="592"/>
      <c r="S153" s="592"/>
      <c r="T153" s="4"/>
    </row>
    <row r="154" spans="1:20" ht="15" customHeight="1" x14ac:dyDescent="0.2">
      <c r="A154" s="1"/>
      <c r="B154" s="590"/>
      <c r="C154" s="590"/>
      <c r="D154" s="590"/>
      <c r="E154" s="590"/>
      <c r="F154" s="590"/>
      <c r="G154" s="590"/>
      <c r="H154" s="84"/>
      <c r="I154" s="591"/>
      <c r="J154" s="591"/>
      <c r="K154" s="591"/>
      <c r="L154" s="591"/>
      <c r="M154" s="591"/>
      <c r="N154" s="591"/>
      <c r="O154" s="591"/>
      <c r="P154" s="591"/>
      <c r="Q154" s="591"/>
      <c r="R154" s="591"/>
      <c r="S154" s="591"/>
      <c r="T154" s="4"/>
    </row>
    <row r="155" spans="1:20" ht="15" customHeight="1" x14ac:dyDescent="0.2">
      <c r="A155" s="1"/>
      <c r="B155" s="590"/>
      <c r="C155" s="590"/>
      <c r="D155" s="590"/>
      <c r="E155" s="590"/>
      <c r="F155" s="590"/>
      <c r="G155" s="590"/>
      <c r="H155" s="84"/>
      <c r="I155" s="591"/>
      <c r="J155" s="592"/>
      <c r="K155" s="592"/>
      <c r="L155" s="592"/>
      <c r="M155" s="592"/>
      <c r="N155" s="592"/>
      <c r="O155" s="592"/>
      <c r="P155" s="592"/>
      <c r="Q155" s="592"/>
      <c r="R155" s="592"/>
      <c r="S155" s="592"/>
      <c r="T155" s="4"/>
    </row>
    <row r="156" spans="1:20" ht="15" customHeight="1" x14ac:dyDescent="0.2">
      <c r="A156" s="1"/>
      <c r="B156" s="589"/>
      <c r="C156" s="589"/>
      <c r="D156" s="589"/>
      <c r="E156" s="589"/>
      <c r="F156" s="589"/>
      <c r="G156" s="589"/>
      <c r="H156" s="166"/>
      <c r="I156" s="585"/>
      <c r="J156" s="589"/>
      <c r="K156" s="589"/>
      <c r="L156" s="589"/>
      <c r="M156" s="589"/>
      <c r="N156" s="589"/>
      <c r="O156" s="589"/>
      <c r="P156" s="589"/>
      <c r="Q156" s="589"/>
      <c r="R156" s="589"/>
      <c r="S156" s="589"/>
      <c r="T156" s="4"/>
    </row>
    <row r="157" spans="1:20" ht="15" customHeight="1" x14ac:dyDescent="0.2">
      <c r="A157" s="1"/>
      <c r="B157" s="589"/>
      <c r="C157" s="589"/>
      <c r="D157" s="589"/>
      <c r="E157" s="589"/>
      <c r="F157" s="589"/>
      <c r="G157" s="589"/>
      <c r="H157" s="166"/>
      <c r="I157" s="585"/>
      <c r="J157" s="589"/>
      <c r="K157" s="589"/>
      <c r="L157" s="589"/>
      <c r="M157" s="589"/>
      <c r="N157" s="589"/>
      <c r="O157" s="589"/>
      <c r="P157" s="589"/>
      <c r="Q157" s="589"/>
      <c r="R157" s="589"/>
      <c r="S157" s="589"/>
      <c r="T157" s="4"/>
    </row>
    <row r="158" spans="1:20" ht="15" customHeight="1" x14ac:dyDescent="0.2">
      <c r="A158" s="1"/>
      <c r="B158" s="589"/>
      <c r="C158" s="589"/>
      <c r="D158" s="589"/>
      <c r="E158" s="589"/>
      <c r="F158" s="589"/>
      <c r="G158" s="589"/>
      <c r="H158" s="166"/>
      <c r="I158" s="585"/>
      <c r="J158" s="589"/>
      <c r="K158" s="589"/>
      <c r="L158" s="589"/>
      <c r="M158" s="589"/>
      <c r="N158" s="589"/>
      <c r="O158" s="589"/>
      <c r="P158" s="589"/>
      <c r="Q158" s="589"/>
      <c r="R158" s="589"/>
      <c r="S158" s="589"/>
      <c r="T158" s="4"/>
    </row>
    <row r="159" spans="1:20" ht="9.9499999999999993" customHeight="1" x14ac:dyDescent="0.2">
      <c r="A159" s="1"/>
      <c r="B159" s="84"/>
      <c r="C159" s="84"/>
      <c r="D159" s="84"/>
      <c r="E159" s="84"/>
      <c r="F159" s="84"/>
      <c r="G159" s="84"/>
      <c r="H159" s="84"/>
      <c r="I159" s="85"/>
      <c r="J159" s="84"/>
      <c r="K159" s="84"/>
      <c r="L159" s="84"/>
      <c r="M159" s="336"/>
      <c r="N159" s="84"/>
      <c r="O159" s="84"/>
      <c r="P159" s="84"/>
      <c r="Q159" s="84"/>
      <c r="R159" s="84"/>
      <c r="S159" s="84"/>
      <c r="T159" s="4"/>
    </row>
    <row r="160" spans="1:20" ht="15" customHeight="1" x14ac:dyDescent="0.2">
      <c r="A160" s="1"/>
      <c r="B160" s="589"/>
      <c r="C160" s="589"/>
      <c r="D160" s="589"/>
      <c r="E160" s="589"/>
      <c r="F160" s="589"/>
      <c r="G160" s="589"/>
      <c r="H160" s="166"/>
      <c r="I160" s="585"/>
      <c r="J160" s="589"/>
      <c r="K160" s="589"/>
      <c r="L160" s="589"/>
      <c r="M160" s="589"/>
      <c r="N160" s="589"/>
      <c r="O160" s="589"/>
      <c r="P160" s="589"/>
      <c r="Q160" s="589"/>
      <c r="R160" s="589"/>
      <c r="S160" s="589"/>
      <c r="T160" s="4"/>
    </row>
    <row r="161" spans="1:20" ht="9.9499999999999993" customHeight="1" x14ac:dyDescent="0.2">
      <c r="A161" s="1"/>
      <c r="B161" s="84"/>
      <c r="C161" s="84"/>
      <c r="D161" s="84"/>
      <c r="E161" s="84"/>
      <c r="F161" s="84"/>
      <c r="G161" s="84"/>
      <c r="H161" s="84"/>
      <c r="I161" s="85"/>
      <c r="J161" s="84"/>
      <c r="K161" s="84"/>
      <c r="L161" s="84"/>
      <c r="M161" s="336"/>
      <c r="N161" s="84"/>
      <c r="O161" s="84"/>
      <c r="P161" s="84"/>
      <c r="Q161" s="84"/>
      <c r="R161" s="84"/>
      <c r="S161" s="84"/>
      <c r="T161" s="4"/>
    </row>
    <row r="162" spans="1:20" ht="15" customHeight="1" x14ac:dyDescent="0.2">
      <c r="A162" s="1"/>
      <c r="B162" s="582"/>
      <c r="C162" s="583"/>
      <c r="D162" s="583"/>
      <c r="E162" s="583"/>
      <c r="F162" s="584"/>
      <c r="G162" s="584"/>
      <c r="H162" s="201"/>
      <c r="I162" s="585"/>
      <c r="J162" s="585"/>
      <c r="K162" s="585"/>
      <c r="L162" s="585"/>
      <c r="M162" s="585"/>
      <c r="N162" s="585"/>
      <c r="O162" s="585"/>
      <c r="P162" s="585"/>
      <c r="Q162" s="585"/>
      <c r="R162" s="585"/>
      <c r="S162" s="585"/>
      <c r="T162" s="4"/>
    </row>
    <row r="163" spans="1:20" ht="9.9499999999999993" customHeight="1" x14ac:dyDescent="0.2">
      <c r="A163" s="1"/>
      <c r="B163" s="87"/>
      <c r="C163" s="88"/>
      <c r="D163" s="88"/>
      <c r="E163" s="88"/>
      <c r="F163" s="28"/>
      <c r="G163" s="28"/>
      <c r="H163" s="89"/>
      <c r="I163" s="85"/>
      <c r="J163" s="85"/>
      <c r="K163" s="85"/>
      <c r="L163" s="85"/>
      <c r="M163" s="85"/>
      <c r="N163" s="85"/>
      <c r="O163" s="85"/>
      <c r="P163" s="85"/>
      <c r="Q163" s="85"/>
      <c r="R163" s="85"/>
      <c r="S163" s="85"/>
      <c r="T163" s="4"/>
    </row>
    <row r="164" spans="1:20" ht="15" customHeight="1" x14ac:dyDescent="0.2">
      <c r="A164" s="1"/>
      <c r="B164" s="582"/>
      <c r="C164" s="583"/>
      <c r="D164" s="583"/>
      <c r="E164" s="583"/>
      <c r="F164" s="584"/>
      <c r="G164" s="584"/>
      <c r="H164" s="201"/>
      <c r="I164" s="585"/>
      <c r="J164" s="585"/>
      <c r="K164" s="585"/>
      <c r="L164" s="585"/>
      <c r="M164" s="585"/>
      <c r="N164" s="585"/>
      <c r="O164" s="585"/>
      <c r="P164" s="585"/>
      <c r="Q164" s="585"/>
      <c r="R164" s="585"/>
      <c r="S164" s="585"/>
      <c r="T164" s="4"/>
    </row>
    <row r="165" spans="1:20" ht="15" customHeight="1" x14ac:dyDescent="0.2">
      <c r="A165" s="1"/>
      <c r="B165" s="202"/>
      <c r="C165" s="202"/>
      <c r="D165" s="202"/>
      <c r="E165" s="202"/>
      <c r="F165" s="202"/>
      <c r="G165" s="203"/>
      <c r="H165" s="204"/>
      <c r="I165" s="204"/>
      <c r="J165" s="204"/>
      <c r="K165" s="204"/>
      <c r="L165" s="204"/>
      <c r="M165" s="337"/>
      <c r="N165" s="204"/>
      <c r="O165" s="204"/>
      <c r="P165" s="204"/>
      <c r="Q165" s="204"/>
      <c r="R165" s="204"/>
      <c r="S165" s="204"/>
      <c r="T165" s="4"/>
    </row>
    <row r="166" spans="1:20" ht="20.100000000000001" customHeight="1" x14ac:dyDescent="0.2">
      <c r="A166" s="1"/>
      <c r="B166" s="586"/>
      <c r="C166" s="586"/>
      <c r="D166" s="586"/>
      <c r="E166" s="586"/>
      <c r="F166" s="586"/>
      <c r="G166" s="586"/>
      <c r="H166" s="587"/>
      <c r="I166" s="588"/>
      <c r="J166" s="586"/>
      <c r="K166" s="586"/>
      <c r="L166" s="586"/>
      <c r="M166" s="586"/>
      <c r="N166" s="586"/>
      <c r="O166" s="586"/>
      <c r="P166" s="586"/>
      <c r="Q166" s="586"/>
      <c r="R166" s="586"/>
      <c r="S166" s="586"/>
      <c r="T166" s="4"/>
    </row>
    <row r="167" spans="1:20" ht="15" customHeight="1" x14ac:dyDescent="0.2">
      <c r="A167" s="1"/>
      <c r="B167" s="577"/>
      <c r="C167" s="577"/>
      <c r="D167" s="577"/>
      <c r="E167" s="577"/>
      <c r="F167" s="577"/>
      <c r="G167" s="577"/>
      <c r="H167" s="577"/>
      <c r="I167" s="577"/>
      <c r="J167" s="577"/>
      <c r="K167" s="577"/>
      <c r="L167" s="577"/>
      <c r="M167" s="577"/>
      <c r="N167" s="577"/>
      <c r="O167" s="577"/>
      <c r="P167" s="577"/>
      <c r="Q167" s="577"/>
      <c r="R167" s="577"/>
      <c r="S167" s="577"/>
      <c r="T167" s="4"/>
    </row>
    <row r="168" spans="1:20" ht="30" customHeight="1" x14ac:dyDescent="0.2">
      <c r="A168" s="1"/>
      <c r="B168" s="578"/>
      <c r="C168" s="579"/>
      <c r="D168" s="579"/>
      <c r="E168" s="579"/>
      <c r="F168" s="579"/>
      <c r="G168" s="579"/>
      <c r="H168" s="579"/>
      <c r="I168" s="579"/>
      <c r="J168" s="579"/>
      <c r="K168" s="579"/>
      <c r="L168" s="579"/>
      <c r="M168" s="579"/>
      <c r="N168" s="579"/>
      <c r="O168" s="579"/>
      <c r="P168" s="579"/>
      <c r="Q168" s="579"/>
      <c r="R168" s="579"/>
      <c r="S168" s="579"/>
      <c r="T168" s="4"/>
    </row>
    <row r="169" spans="1:20" x14ac:dyDescent="0.2">
      <c r="A169" s="1"/>
      <c r="B169" s="90"/>
      <c r="C169" s="191"/>
      <c r="D169" s="191"/>
      <c r="E169" s="191"/>
      <c r="F169" s="191"/>
      <c r="G169" s="191"/>
      <c r="H169" s="191"/>
      <c r="I169" s="191"/>
      <c r="J169" s="191"/>
      <c r="K169" s="191"/>
      <c r="L169" s="191"/>
      <c r="M169" s="338"/>
      <c r="N169" s="191"/>
      <c r="O169" s="191"/>
      <c r="P169" s="191"/>
      <c r="Q169" s="191"/>
      <c r="R169" s="191"/>
      <c r="S169" s="191"/>
      <c r="T169" s="4"/>
    </row>
    <row r="170" spans="1:20" x14ac:dyDescent="0.2">
      <c r="B170" s="192"/>
      <c r="C170" s="205"/>
      <c r="D170" s="192"/>
      <c r="E170" s="192"/>
      <c r="F170" s="206"/>
      <c r="G170" s="207"/>
      <c r="H170" s="193"/>
      <c r="I170" s="208"/>
      <c r="J170" s="208"/>
      <c r="K170" s="208"/>
      <c r="L170" s="208"/>
      <c r="M170" s="208"/>
      <c r="N170" s="208"/>
      <c r="O170" s="208"/>
      <c r="P170" s="208"/>
      <c r="Q170" s="208"/>
      <c r="R170" s="208"/>
      <c r="S170" s="208"/>
    </row>
    <row r="171" spans="1:20" ht="14.25" x14ac:dyDescent="0.2">
      <c r="B171" s="192"/>
      <c r="C171" s="580"/>
      <c r="D171" s="580"/>
      <c r="E171" s="580"/>
      <c r="F171" s="580"/>
      <c r="G171" s="192"/>
      <c r="H171" s="193"/>
      <c r="I171" s="192"/>
      <c r="J171" s="192"/>
      <c r="K171" s="192"/>
      <c r="L171" s="192"/>
      <c r="M171" s="192"/>
      <c r="N171" s="192"/>
      <c r="O171" s="192"/>
      <c r="P171" s="581"/>
      <c r="Q171" s="581"/>
      <c r="R171" s="581"/>
      <c r="S171" s="192"/>
    </row>
    <row r="172" spans="1:20" x14ac:dyDescent="0.2">
      <c r="B172" s="192"/>
      <c r="C172" s="192"/>
      <c r="D172" s="192"/>
      <c r="E172" s="192"/>
      <c r="F172" s="192"/>
      <c r="G172" s="192"/>
      <c r="H172" s="193"/>
      <c r="I172" s="192"/>
      <c r="J172" s="192"/>
      <c r="K172" s="192"/>
      <c r="L172" s="192"/>
      <c r="M172" s="192"/>
      <c r="N172" s="192"/>
      <c r="O172" s="192"/>
      <c r="P172" s="192"/>
      <c r="Q172" s="192"/>
      <c r="R172" s="192"/>
      <c r="S172" s="192"/>
    </row>
    <row r="173" spans="1:20" x14ac:dyDescent="0.2">
      <c r="B173" s="192"/>
      <c r="C173" s="192"/>
      <c r="D173" s="192"/>
      <c r="E173" s="192"/>
      <c r="F173" s="192"/>
      <c r="G173" s="192"/>
      <c r="H173" s="193"/>
      <c r="I173" s="192"/>
      <c r="J173" s="192"/>
      <c r="K173" s="192"/>
      <c r="L173" s="192"/>
      <c r="M173" s="192"/>
      <c r="N173" s="192"/>
      <c r="O173" s="192"/>
      <c r="P173" s="192"/>
      <c r="Q173" s="192"/>
      <c r="R173" s="192"/>
      <c r="S173" s="192"/>
    </row>
    <row r="174" spans="1:20" x14ac:dyDescent="0.2">
      <c r="B174" s="192"/>
      <c r="C174" s="192"/>
      <c r="D174" s="192"/>
      <c r="E174" s="192"/>
      <c r="F174" s="192"/>
      <c r="G174" s="192"/>
      <c r="H174" s="193"/>
      <c r="I174" s="192"/>
      <c r="J174" s="192"/>
      <c r="K174" s="192"/>
      <c r="L174" s="192"/>
      <c r="M174" s="192"/>
      <c r="N174" s="192"/>
      <c r="O174" s="192"/>
      <c r="P174" s="192"/>
      <c r="Q174" s="192"/>
      <c r="R174" s="192"/>
      <c r="S174" s="192"/>
    </row>
    <row r="175" spans="1:20" x14ac:dyDescent="0.2">
      <c r="B175" s="8"/>
      <c r="C175" s="8"/>
      <c r="D175" s="8"/>
      <c r="E175" s="8"/>
      <c r="F175" s="8"/>
      <c r="G175" s="8"/>
      <c r="H175" s="209"/>
      <c r="I175" s="8"/>
      <c r="J175" s="8"/>
      <c r="K175" s="8"/>
      <c r="L175" s="8"/>
      <c r="M175" s="8"/>
      <c r="N175" s="8"/>
      <c r="O175" s="8"/>
      <c r="P175" s="8"/>
      <c r="Q175" s="8"/>
      <c r="R175" s="8"/>
      <c r="S175" s="8"/>
    </row>
  </sheetData>
  <sheetProtection password="CC2F" sheet="1" objects="1" scenarios="1"/>
  <mergeCells count="113">
    <mergeCell ref="H18:H19"/>
    <mergeCell ref="B21:S21"/>
    <mergeCell ref="B12:H12"/>
    <mergeCell ref="B13:H13"/>
    <mergeCell ref="I13:S13"/>
    <mergeCell ref="B14:H14"/>
    <mergeCell ref="B15:E15"/>
    <mergeCell ref="B16:E16"/>
    <mergeCell ref="B2:S2"/>
    <mergeCell ref="B3:S3"/>
    <mergeCell ref="B5:S5"/>
    <mergeCell ref="B6:S6"/>
    <mergeCell ref="B7:S8"/>
    <mergeCell ref="B10:S10"/>
    <mergeCell ref="B22:B43"/>
    <mergeCell ref="C22:C24"/>
    <mergeCell ref="D22:D43"/>
    <mergeCell ref="E22:E43"/>
    <mergeCell ref="C25:C27"/>
    <mergeCell ref="C28:C32"/>
    <mergeCell ref="C33:C40"/>
    <mergeCell ref="C41:C43"/>
    <mergeCell ref="B17:G17"/>
    <mergeCell ref="B18:E19"/>
    <mergeCell ref="F18:F19"/>
    <mergeCell ref="G18:G19"/>
    <mergeCell ref="B48:S48"/>
    <mergeCell ref="B49:B66"/>
    <mergeCell ref="C49:C66"/>
    <mergeCell ref="D49:D66"/>
    <mergeCell ref="E49:E66"/>
    <mergeCell ref="B67:E67"/>
    <mergeCell ref="F67:G67"/>
    <mergeCell ref="B44:E44"/>
    <mergeCell ref="F44:G44"/>
    <mergeCell ref="B45:E45"/>
    <mergeCell ref="F45:G45"/>
    <mergeCell ref="B46:G46"/>
    <mergeCell ref="I46:S46"/>
    <mergeCell ref="B96:E96"/>
    <mergeCell ref="F96:G96"/>
    <mergeCell ref="B97:E97"/>
    <mergeCell ref="F97:G97"/>
    <mergeCell ref="B98:G98"/>
    <mergeCell ref="I98:S98"/>
    <mergeCell ref="B68:E68"/>
    <mergeCell ref="F68:G68"/>
    <mergeCell ref="B69:G69"/>
    <mergeCell ref="I69:S69"/>
    <mergeCell ref="B71:S71"/>
    <mergeCell ref="B72:B95"/>
    <mergeCell ref="C72:C95"/>
    <mergeCell ref="D72:D95"/>
    <mergeCell ref="E72:E95"/>
    <mergeCell ref="B117:E117"/>
    <mergeCell ref="F117:G117"/>
    <mergeCell ref="B118:E118"/>
    <mergeCell ref="F118:G118"/>
    <mergeCell ref="B119:G119"/>
    <mergeCell ref="I119:S119"/>
    <mergeCell ref="B100:S100"/>
    <mergeCell ref="B101:B116"/>
    <mergeCell ref="C101:C111"/>
    <mergeCell ref="D101:D116"/>
    <mergeCell ref="E101:E116"/>
    <mergeCell ref="C112:C116"/>
    <mergeCell ref="B138:E138"/>
    <mergeCell ref="F138:G138"/>
    <mergeCell ref="B139:E139"/>
    <mergeCell ref="F139:G139"/>
    <mergeCell ref="B140:G140"/>
    <mergeCell ref="I140:S140"/>
    <mergeCell ref="B121:S121"/>
    <mergeCell ref="B122:B137"/>
    <mergeCell ref="C122:C134"/>
    <mergeCell ref="D122:D137"/>
    <mergeCell ref="E122:E137"/>
    <mergeCell ref="C135:C137"/>
    <mergeCell ref="B150:E150"/>
    <mergeCell ref="F150:G150"/>
    <mergeCell ref="B151:G151"/>
    <mergeCell ref="I151:S151"/>
    <mergeCell ref="B153:G153"/>
    <mergeCell ref="I153:S153"/>
    <mergeCell ref="B142:S142"/>
    <mergeCell ref="B143:B148"/>
    <mergeCell ref="C143:C148"/>
    <mergeCell ref="D143:D148"/>
    <mergeCell ref="E143:E148"/>
    <mergeCell ref="B149:E149"/>
    <mergeCell ref="F149:G149"/>
    <mergeCell ref="B157:G157"/>
    <mergeCell ref="I157:S157"/>
    <mergeCell ref="B158:G158"/>
    <mergeCell ref="I158:S158"/>
    <mergeCell ref="B160:G160"/>
    <mergeCell ref="I160:S160"/>
    <mergeCell ref="B154:G154"/>
    <mergeCell ref="I154:S154"/>
    <mergeCell ref="B155:G155"/>
    <mergeCell ref="I155:S155"/>
    <mergeCell ref="B156:G156"/>
    <mergeCell ref="I156:S156"/>
    <mergeCell ref="B167:S167"/>
    <mergeCell ref="B168:S168"/>
    <mergeCell ref="C171:F171"/>
    <mergeCell ref="P171:R171"/>
    <mergeCell ref="B162:G162"/>
    <mergeCell ref="I162:S162"/>
    <mergeCell ref="B164:G164"/>
    <mergeCell ref="I164:S164"/>
    <mergeCell ref="B166:H166"/>
    <mergeCell ref="I166:S166"/>
  </mergeCells>
  <dataValidations count="1">
    <dataValidation allowBlank="1" showInputMessage="1" showErrorMessage="1" sqref="I20:S20"/>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14:formula1>
            <xm:f>'[1]Tabella-Z1'!#REF!</xm:f>
          </x14:formula1>
          <xm:sqref>S17</xm:sqref>
        </x14:dataValidation>
        <x14:dataValidation type="list" allowBlank="1" showInputMessage="1" showErrorMessage="1" promptTitle="Agricoltura">
          <x14:formula1>
            <xm:f>'[1]Tabella-Z1'!#REF!</xm:f>
          </x14:formula1>
          <xm:sqref>R17</xm:sqref>
        </x14:dataValidation>
        <x14:dataValidation type="list" allowBlank="1" showInputMessage="1" showErrorMessage="1" promptTitle="Paesaggio">
          <x14:formula1>
            <xm:f>'[1]Tabella-Z1'!#REF!</xm:f>
          </x14:formula1>
          <xm:sqref>Q17</xm:sqref>
        </x14:dataValidation>
        <x14:dataValidation type="list" allowBlank="1" showInputMessage="1" showErrorMessage="1" promptTitle="TIC">
          <x14:formula1>
            <xm:f>'[1]Tabella-Z1'!#REF!</xm:f>
          </x14:formula1>
          <xm:sqref>P17</xm:sqref>
        </x14:dataValidation>
        <x14:dataValidation type="list" allowBlank="1" showInputMessage="1" showErrorMessage="1" promptTitle="Idraulica">
          <x14:formula1>
            <xm:f>'[1]Tabella-Z1'!#REF!</xm:f>
          </x14:formula1>
          <xm:sqref>O17</xm:sqref>
        </x14:dataValidation>
        <x14:dataValidation type="list" allowBlank="1" showInputMessage="1" showErrorMessage="1" promptTitle="Viabilità">
          <x14:formula1>
            <xm:f>'[1]Tabella-Z1'!#REF!</xm:f>
          </x14:formula1>
          <xm:sqref>N17</xm:sqref>
        </x14:dataValidation>
        <x14:dataValidation type="list" allowBlank="1" showInputMessage="1" showErrorMessage="1" promptTitle="Impianti">
          <x14:formula1>
            <xm:f>'[1]Tabella-Z1'!#REF!</xm:f>
          </x14:formula1>
          <xm:sqref>K17:M17</xm:sqref>
        </x14:dataValidation>
        <x14:dataValidation type="list" allowBlank="1" showInputMessage="1" showErrorMessage="1" promptTitle="Strutture">
          <x14:formula1>
            <xm:f>'[1]Tabella-Z1'!#REF!</xm:f>
          </x14:formula1>
          <xm:sqref>J17</xm:sqref>
        </x14:dataValidation>
        <x14:dataValidation type="list" allowBlank="1" showInputMessage="1" showErrorMessage="1" promptTitle="Edilizia">
          <x14:formula1>
            <xm:f>'[1]Tabella-Z1'!#REF!</xm:f>
          </x14:formula1>
          <xm:sqref>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S48"/>
  <sheetViews>
    <sheetView workbookViewId="0">
      <selection activeCell="B15" sqref="B15"/>
    </sheetView>
  </sheetViews>
  <sheetFormatPr defaultRowHeight="12.75" x14ac:dyDescent="0.2"/>
  <cols>
    <col min="1" max="1" width="15.42578125" customWidth="1"/>
    <col min="2" max="2" width="99.42578125" customWidth="1"/>
    <col min="5" max="5" width="3.7109375" customWidth="1"/>
    <col min="6" max="6" width="10" bestFit="1" customWidth="1"/>
    <col min="7" max="7" width="3.7109375" customWidth="1"/>
    <col min="8" max="8" width="6.7109375" style="51" customWidth="1"/>
    <col min="9" max="19" width="3.7109375" customWidth="1"/>
  </cols>
  <sheetData>
    <row r="1" spans="1:19" ht="20.100000000000001" customHeight="1" x14ac:dyDescent="0.2">
      <c r="A1" s="686" t="s">
        <v>238</v>
      </c>
      <c r="B1" s="687"/>
      <c r="C1" s="687"/>
      <c r="D1" s="688"/>
      <c r="E1" s="54"/>
      <c r="F1" s="54"/>
    </row>
    <row r="2" spans="1:19" ht="30" customHeight="1" x14ac:dyDescent="0.2">
      <c r="A2" s="690" t="s">
        <v>244</v>
      </c>
      <c r="B2" s="689" t="s">
        <v>239</v>
      </c>
      <c r="C2" s="690" t="s">
        <v>245</v>
      </c>
      <c r="D2" s="690"/>
      <c r="E2" s="55"/>
      <c r="F2" s="55"/>
    </row>
    <row r="3" spans="1:19" ht="15" customHeight="1" x14ac:dyDescent="0.2">
      <c r="A3" s="690"/>
      <c r="B3" s="685"/>
      <c r="C3" s="43" t="s">
        <v>246</v>
      </c>
      <c r="D3" s="43" t="s">
        <v>247</v>
      </c>
      <c r="E3" s="56"/>
      <c r="F3" s="56" t="s">
        <v>295</v>
      </c>
      <c r="H3" s="52"/>
      <c r="I3" s="44">
        <v>1</v>
      </c>
      <c r="J3" s="44">
        <v>2</v>
      </c>
      <c r="K3" s="44">
        <v>3</v>
      </c>
      <c r="L3" s="44">
        <v>4</v>
      </c>
      <c r="M3" s="44">
        <v>5</v>
      </c>
      <c r="N3" s="44">
        <v>6</v>
      </c>
      <c r="O3" s="44">
        <v>7</v>
      </c>
      <c r="P3" s="44">
        <v>8</v>
      </c>
      <c r="Q3" s="44">
        <v>9</v>
      </c>
      <c r="R3" s="44">
        <v>10</v>
      </c>
    </row>
    <row r="4" spans="1:19" ht="12.95" customHeight="1" x14ac:dyDescent="0.2">
      <c r="A4" s="691" t="s">
        <v>240</v>
      </c>
      <c r="B4" s="48" t="s">
        <v>296</v>
      </c>
      <c r="C4" s="46">
        <v>0.7</v>
      </c>
      <c r="D4" s="46">
        <v>1</v>
      </c>
      <c r="E4" s="57"/>
      <c r="F4" s="59" t="str">
        <f t="shared" ref="F4:F5" si="0">CONCATENATE("(",C4,"-",D4,")")</f>
        <v>(0,7-1)</v>
      </c>
      <c r="H4" s="53" t="s">
        <v>260</v>
      </c>
      <c r="I4" s="49">
        <v>0.7</v>
      </c>
      <c r="J4" s="49">
        <v>0.8</v>
      </c>
      <c r="K4" s="49">
        <v>0.9</v>
      </c>
      <c r="L4" s="49">
        <v>1</v>
      </c>
      <c r="M4" s="49"/>
      <c r="N4" s="49"/>
      <c r="O4" s="49"/>
      <c r="P4" s="29"/>
      <c r="Q4" s="29"/>
      <c r="R4" s="29"/>
      <c r="S4" s="47"/>
    </row>
    <row r="5" spans="1:19" ht="12.95" customHeight="1" x14ac:dyDescent="0.2">
      <c r="A5" s="692"/>
      <c r="B5" s="48" t="s">
        <v>297</v>
      </c>
      <c r="C5" s="46">
        <v>1</v>
      </c>
      <c r="D5" s="46">
        <v>1.3</v>
      </c>
      <c r="E5" s="57"/>
      <c r="F5" s="59" t="str">
        <f t="shared" si="0"/>
        <v>(1-1,3)</v>
      </c>
      <c r="H5" s="53" t="s">
        <v>261</v>
      </c>
      <c r="I5" s="49">
        <v>1</v>
      </c>
      <c r="J5" s="49">
        <v>1.1000000000000001</v>
      </c>
      <c r="K5" s="49">
        <v>1.2</v>
      </c>
      <c r="L5" s="49">
        <v>1.3</v>
      </c>
      <c r="M5" s="49"/>
      <c r="N5" s="49"/>
      <c r="O5" s="49"/>
      <c r="P5" s="29"/>
      <c r="Q5" s="29"/>
      <c r="R5" s="29"/>
      <c r="S5" s="47"/>
    </row>
    <row r="6" spans="1:19" ht="12.95" customHeight="1" x14ac:dyDescent="0.2">
      <c r="A6" s="692"/>
      <c r="B6" s="48" t="s">
        <v>298</v>
      </c>
      <c r="C6" s="46">
        <v>0.7</v>
      </c>
      <c r="D6" s="46">
        <v>1.3</v>
      </c>
      <c r="E6" s="57"/>
      <c r="F6" s="59" t="str">
        <f>CONCATENATE("(",C6,"-",D6,")")</f>
        <v>(0,7-1,3)</v>
      </c>
      <c r="H6" s="53" t="s">
        <v>262</v>
      </c>
      <c r="I6" s="49">
        <v>0.7</v>
      </c>
      <c r="J6" s="49">
        <v>0.8</v>
      </c>
      <c r="K6" s="49">
        <v>0.9</v>
      </c>
      <c r="L6" s="49">
        <v>1</v>
      </c>
      <c r="M6" s="49">
        <v>1.1000000000000001</v>
      </c>
      <c r="N6" s="49">
        <v>1.2</v>
      </c>
      <c r="O6" s="49">
        <v>1.3</v>
      </c>
      <c r="P6" s="29"/>
      <c r="Q6" s="29"/>
      <c r="R6" s="29"/>
      <c r="S6" s="47"/>
    </row>
    <row r="7" spans="1:19" ht="12.95" customHeight="1" x14ac:dyDescent="0.2">
      <c r="A7" s="692"/>
      <c r="B7" s="48" t="s">
        <v>299</v>
      </c>
      <c r="C7" s="46">
        <v>1</v>
      </c>
      <c r="D7" s="46">
        <v>1.3</v>
      </c>
      <c r="E7" s="57"/>
      <c r="F7" s="59" t="str">
        <f t="shared" ref="F7:F38" si="1">CONCATENATE("(",C7,"-",D7,")")</f>
        <v>(1-1,3)</v>
      </c>
      <c r="H7" s="53" t="s">
        <v>263</v>
      </c>
      <c r="I7" s="49">
        <v>1</v>
      </c>
      <c r="J7" s="49">
        <v>1.1000000000000001</v>
      </c>
      <c r="K7" s="49">
        <v>1.2</v>
      </c>
      <c r="L7" s="49">
        <v>1.3</v>
      </c>
      <c r="M7" s="49"/>
      <c r="N7" s="49"/>
      <c r="O7" s="49"/>
      <c r="P7" s="29"/>
      <c r="Q7" s="29"/>
      <c r="R7" s="29"/>
      <c r="S7" s="47"/>
    </row>
    <row r="8" spans="1:19" ht="12.95" customHeight="1" x14ac:dyDescent="0.2">
      <c r="A8" s="692"/>
      <c r="B8" s="48" t="s">
        <v>300</v>
      </c>
      <c r="C8" s="46">
        <v>1</v>
      </c>
      <c r="D8" s="46">
        <v>1.3</v>
      </c>
      <c r="E8" s="57"/>
      <c r="F8" s="59" t="str">
        <f t="shared" si="1"/>
        <v>(1-1,3)</v>
      </c>
      <c r="H8" s="53" t="s">
        <v>264</v>
      </c>
      <c r="I8" s="49">
        <v>1</v>
      </c>
      <c r="J8" s="49">
        <v>1.1000000000000001</v>
      </c>
      <c r="K8" s="49">
        <v>1.2</v>
      </c>
      <c r="L8" s="49">
        <v>1.3</v>
      </c>
      <c r="M8" s="49"/>
      <c r="N8" s="49"/>
      <c r="O8" s="49"/>
      <c r="P8" s="29"/>
      <c r="Q8" s="29"/>
      <c r="R8" s="29"/>
      <c r="S8" s="47"/>
    </row>
    <row r="9" spans="1:19" ht="12.95" customHeight="1" x14ac:dyDescent="0.2">
      <c r="A9" s="692"/>
      <c r="B9" s="48" t="s">
        <v>301</v>
      </c>
      <c r="C9" s="46">
        <v>0.7</v>
      </c>
      <c r="D9" s="46">
        <v>1.3</v>
      </c>
      <c r="E9" s="57"/>
      <c r="F9" s="59" t="str">
        <f t="shared" si="1"/>
        <v>(0,7-1,3)</v>
      </c>
      <c r="H9" s="53" t="s">
        <v>265</v>
      </c>
      <c r="I9" s="49">
        <v>0.7</v>
      </c>
      <c r="J9" s="49">
        <v>0.8</v>
      </c>
      <c r="K9" s="49">
        <v>0.9</v>
      </c>
      <c r="L9" s="49">
        <v>1</v>
      </c>
      <c r="M9" s="49">
        <v>1.1000000000000001</v>
      </c>
      <c r="N9" s="49">
        <v>1.2</v>
      </c>
      <c r="O9" s="49">
        <v>1.3</v>
      </c>
      <c r="P9" s="29"/>
      <c r="Q9" s="29"/>
      <c r="R9" s="29"/>
      <c r="S9" s="47"/>
    </row>
    <row r="10" spans="1:19" ht="12.95" customHeight="1" x14ac:dyDescent="0.2">
      <c r="A10" s="692"/>
      <c r="B10" s="48" t="s">
        <v>302</v>
      </c>
      <c r="C10" s="46">
        <v>1</v>
      </c>
      <c r="D10" s="46">
        <v>1.3</v>
      </c>
      <c r="E10" s="57"/>
      <c r="F10" s="59" t="str">
        <f t="shared" si="1"/>
        <v>(1-1,3)</v>
      </c>
      <c r="H10" s="53" t="s">
        <v>266</v>
      </c>
      <c r="I10" s="49">
        <v>1</v>
      </c>
      <c r="J10" s="49">
        <v>1.1000000000000001</v>
      </c>
      <c r="K10" s="49">
        <v>1.2</v>
      </c>
      <c r="L10" s="49">
        <v>1.3</v>
      </c>
      <c r="M10" s="49"/>
      <c r="N10" s="49"/>
      <c r="O10" s="49"/>
      <c r="P10" s="29"/>
      <c r="Q10" s="29"/>
      <c r="R10" s="29"/>
      <c r="S10" s="47"/>
    </row>
    <row r="11" spans="1:19" ht="12.95" customHeight="1" x14ac:dyDescent="0.2">
      <c r="A11" s="693"/>
      <c r="B11" s="48" t="s">
        <v>303</v>
      </c>
      <c r="C11" s="46">
        <v>1.3</v>
      </c>
      <c r="D11" s="46">
        <v>1.6</v>
      </c>
      <c r="E11" s="57"/>
      <c r="F11" s="59" t="str">
        <f t="shared" si="1"/>
        <v>(1,3-1,6)</v>
      </c>
      <c r="H11" s="53" t="s">
        <v>267</v>
      </c>
      <c r="I11" s="49">
        <v>1.3</v>
      </c>
      <c r="J11" s="49">
        <v>1.4</v>
      </c>
      <c r="K11" s="49">
        <v>1.5</v>
      </c>
      <c r="L11" s="49">
        <v>1.6</v>
      </c>
      <c r="M11" s="49"/>
      <c r="N11" s="49"/>
      <c r="O11" s="49"/>
      <c r="P11" s="29"/>
      <c r="Q11" s="29"/>
      <c r="R11" s="29"/>
      <c r="S11" s="47"/>
    </row>
    <row r="12" spans="1:19" ht="12.95" customHeight="1" x14ac:dyDescent="0.2">
      <c r="A12" s="684" t="s">
        <v>248</v>
      </c>
      <c r="B12" s="48" t="s">
        <v>304</v>
      </c>
      <c r="C12" s="46">
        <v>0.8</v>
      </c>
      <c r="D12" s="46">
        <v>1</v>
      </c>
      <c r="E12" s="57"/>
      <c r="F12" s="59" t="str">
        <f t="shared" si="1"/>
        <v>(0,8-1)</v>
      </c>
      <c r="H12" s="53" t="s">
        <v>268</v>
      </c>
      <c r="I12" s="49">
        <v>0.8</v>
      </c>
      <c r="J12" s="49">
        <v>0.9</v>
      </c>
      <c r="K12" s="49">
        <v>1</v>
      </c>
      <c r="L12" s="49"/>
      <c r="M12" s="49"/>
      <c r="N12" s="49"/>
      <c r="O12" s="49"/>
      <c r="P12" s="29"/>
      <c r="Q12" s="29"/>
      <c r="R12" s="29"/>
      <c r="S12" s="47"/>
    </row>
    <row r="13" spans="1:19" ht="12.95" customHeight="1" x14ac:dyDescent="0.2">
      <c r="A13" s="685"/>
      <c r="B13" s="48" t="s">
        <v>305</v>
      </c>
      <c r="C13" s="46">
        <v>1</v>
      </c>
      <c r="D13" s="46">
        <v>1.2</v>
      </c>
      <c r="E13" s="57"/>
      <c r="F13" s="59" t="str">
        <f t="shared" si="1"/>
        <v>(1-1,2)</v>
      </c>
      <c r="H13" s="53" t="s">
        <v>269</v>
      </c>
      <c r="I13" s="49">
        <v>1</v>
      </c>
      <c r="J13" s="49">
        <v>1.1000000000000001</v>
      </c>
      <c r="K13" s="49">
        <v>1.2</v>
      </c>
      <c r="L13" s="49"/>
      <c r="M13" s="49"/>
      <c r="N13" s="49"/>
      <c r="O13" s="49"/>
      <c r="P13" s="29"/>
      <c r="Q13" s="29"/>
      <c r="R13" s="29"/>
      <c r="S13" s="47"/>
    </row>
    <row r="14" spans="1:19" ht="12.95" customHeight="1" x14ac:dyDescent="0.2">
      <c r="A14" s="685"/>
      <c r="B14" s="48" t="s">
        <v>306</v>
      </c>
      <c r="C14" s="46">
        <v>1.2</v>
      </c>
      <c r="D14" s="46">
        <v>1.3</v>
      </c>
      <c r="E14" s="57"/>
      <c r="F14" s="59" t="str">
        <f t="shared" si="1"/>
        <v>(1,2-1,3)</v>
      </c>
      <c r="H14" s="53" t="s">
        <v>270</v>
      </c>
      <c r="I14" s="49">
        <v>1.2</v>
      </c>
      <c r="J14" s="49">
        <v>1.3</v>
      </c>
      <c r="K14" s="49"/>
      <c r="L14" s="49"/>
      <c r="M14" s="49"/>
      <c r="N14" s="49"/>
      <c r="O14" s="49"/>
      <c r="P14" s="29"/>
      <c r="Q14" s="29"/>
      <c r="R14" s="29"/>
      <c r="S14" s="47"/>
    </row>
    <row r="15" spans="1:19" ht="12.95" customHeight="1" x14ac:dyDescent="0.2">
      <c r="A15" s="684" t="s">
        <v>241</v>
      </c>
      <c r="B15" s="48" t="s">
        <v>307</v>
      </c>
      <c r="C15" s="46">
        <v>0.8</v>
      </c>
      <c r="D15" s="46">
        <v>1.1000000000000001</v>
      </c>
      <c r="E15" s="57"/>
      <c r="F15" s="59" t="str">
        <f t="shared" si="1"/>
        <v>(0,8-1,1)</v>
      </c>
      <c r="H15" s="53" t="s">
        <v>271</v>
      </c>
      <c r="I15" s="49">
        <v>0.8</v>
      </c>
      <c r="J15" s="49">
        <v>0.9</v>
      </c>
      <c r="K15" s="49">
        <v>1</v>
      </c>
      <c r="L15" s="50">
        <v>1.1000000000000001</v>
      </c>
      <c r="M15" s="29"/>
      <c r="N15" s="29"/>
      <c r="O15" s="29"/>
      <c r="P15" s="29"/>
      <c r="Q15" s="29"/>
      <c r="R15" s="29"/>
      <c r="S15" s="47"/>
    </row>
    <row r="16" spans="1:19" ht="12.95" customHeight="1" x14ac:dyDescent="0.2">
      <c r="A16" s="685"/>
      <c r="B16" s="48" t="s">
        <v>308</v>
      </c>
      <c r="C16" s="46">
        <v>1.1000000000000001</v>
      </c>
      <c r="D16" s="46">
        <v>1.3</v>
      </c>
      <c r="E16" s="57"/>
      <c r="F16" s="59" t="str">
        <f t="shared" si="1"/>
        <v>(1,1-1,3)</v>
      </c>
      <c r="H16" s="53" t="s">
        <v>272</v>
      </c>
      <c r="I16" s="49">
        <v>1.1000000000000001</v>
      </c>
      <c r="J16" s="49">
        <v>1.2</v>
      </c>
      <c r="K16" s="49">
        <v>1.3</v>
      </c>
      <c r="L16" s="29"/>
      <c r="M16" s="29"/>
      <c r="N16" s="29"/>
      <c r="O16" s="29"/>
      <c r="P16" s="29"/>
      <c r="Q16" s="29"/>
      <c r="R16" s="29"/>
      <c r="S16" s="47"/>
    </row>
    <row r="17" spans="1:19" ht="12.95" customHeight="1" x14ac:dyDescent="0.2">
      <c r="A17" s="685"/>
      <c r="B17" s="48" t="s">
        <v>309</v>
      </c>
      <c r="C17" s="46">
        <v>0.6</v>
      </c>
      <c r="D17" s="46">
        <v>0.8</v>
      </c>
      <c r="E17" s="57"/>
      <c r="F17" s="59" t="str">
        <f t="shared" si="1"/>
        <v>(0,6-0,8)</v>
      </c>
      <c r="H17" s="53" t="s">
        <v>273</v>
      </c>
      <c r="I17" s="49">
        <v>0.6</v>
      </c>
      <c r="J17" s="49">
        <v>0.7</v>
      </c>
      <c r="K17" s="49">
        <v>0.8</v>
      </c>
      <c r="L17" s="29"/>
      <c r="M17" s="29"/>
      <c r="N17" s="29"/>
      <c r="O17" s="29"/>
      <c r="P17" s="29"/>
      <c r="Q17" s="29"/>
      <c r="R17" s="29"/>
      <c r="S17" s="47"/>
    </row>
    <row r="18" spans="1:19" ht="12.95" customHeight="1" x14ac:dyDescent="0.2">
      <c r="A18" s="685"/>
      <c r="B18" s="48" t="s">
        <v>310</v>
      </c>
      <c r="C18" s="46">
        <v>0.8</v>
      </c>
      <c r="D18" s="46">
        <v>1.2</v>
      </c>
      <c r="E18" s="57"/>
      <c r="F18" s="59" t="str">
        <f t="shared" si="1"/>
        <v>(0,8-1,2)</v>
      </c>
      <c r="H18" s="53" t="s">
        <v>274</v>
      </c>
      <c r="I18" s="49">
        <v>0.8</v>
      </c>
      <c r="J18" s="49">
        <v>0.9</v>
      </c>
      <c r="K18" s="49">
        <v>1</v>
      </c>
      <c r="L18" s="50">
        <v>1.1000000000000001</v>
      </c>
      <c r="M18" s="50">
        <v>1.2</v>
      </c>
      <c r="N18" s="29"/>
      <c r="O18" s="29"/>
      <c r="P18" s="29"/>
      <c r="Q18" s="29"/>
      <c r="R18" s="29"/>
      <c r="S18" s="47"/>
    </row>
    <row r="19" spans="1:19" ht="12.95" customHeight="1" x14ac:dyDescent="0.2">
      <c r="A19" s="685"/>
      <c r="B19" s="48" t="s">
        <v>311</v>
      </c>
      <c r="C19" s="46">
        <v>0.6</v>
      </c>
      <c r="D19" s="46">
        <v>0.9</v>
      </c>
      <c r="E19" s="57"/>
      <c r="F19" s="59" t="str">
        <f t="shared" si="1"/>
        <v>(0,6-0,9)</v>
      </c>
      <c r="H19" s="53" t="s">
        <v>275</v>
      </c>
      <c r="I19" s="49">
        <v>0.6</v>
      </c>
      <c r="J19" s="49">
        <v>0.7</v>
      </c>
      <c r="K19" s="49">
        <v>0.8</v>
      </c>
      <c r="L19" s="50">
        <v>0.9</v>
      </c>
      <c r="M19" s="29"/>
      <c r="N19" s="29"/>
      <c r="O19" s="29"/>
      <c r="P19" s="29"/>
      <c r="Q19" s="29"/>
      <c r="R19" s="29"/>
      <c r="S19" s="47"/>
    </row>
    <row r="20" spans="1:19" ht="12.95" customHeight="1" x14ac:dyDescent="0.2">
      <c r="A20" s="685"/>
      <c r="B20" s="48" t="s">
        <v>312</v>
      </c>
      <c r="C20" s="46">
        <v>0.9</v>
      </c>
      <c r="D20" s="46">
        <v>1.1000000000000001</v>
      </c>
      <c r="E20" s="57"/>
      <c r="F20" s="59" t="str">
        <f t="shared" si="1"/>
        <v>(0,9-1,1)</v>
      </c>
      <c r="H20" s="53" t="s">
        <v>276</v>
      </c>
      <c r="I20" s="49">
        <v>0.9</v>
      </c>
      <c r="J20" s="49">
        <v>1</v>
      </c>
      <c r="K20" s="49">
        <v>1.1000000000000001</v>
      </c>
      <c r="L20" s="29"/>
      <c r="M20" s="29"/>
      <c r="N20" s="29"/>
      <c r="O20" s="29"/>
      <c r="P20" s="29"/>
      <c r="Q20" s="29"/>
      <c r="R20" s="29"/>
      <c r="S20" s="47"/>
    </row>
    <row r="21" spans="1:19" ht="12.95" customHeight="1" x14ac:dyDescent="0.2">
      <c r="A21" s="684" t="s">
        <v>242</v>
      </c>
      <c r="B21" s="48" t="s">
        <v>313</v>
      </c>
      <c r="C21" s="46">
        <v>0.4</v>
      </c>
      <c r="D21" s="46">
        <v>0.5</v>
      </c>
      <c r="E21" s="57"/>
      <c r="F21" s="59" t="str">
        <f t="shared" si="1"/>
        <v>(0,4-0,5)</v>
      </c>
      <c r="H21" s="53" t="s">
        <v>277</v>
      </c>
      <c r="I21" s="49">
        <v>0.4</v>
      </c>
      <c r="J21" s="49">
        <v>0.5</v>
      </c>
      <c r="K21" s="29"/>
      <c r="L21" s="29"/>
      <c r="M21" s="29"/>
      <c r="N21" s="29"/>
      <c r="O21" s="29"/>
      <c r="P21" s="29"/>
      <c r="Q21" s="29"/>
      <c r="R21" s="29"/>
      <c r="S21" s="47"/>
    </row>
    <row r="22" spans="1:19" ht="12.95" customHeight="1" x14ac:dyDescent="0.2">
      <c r="A22" s="685"/>
      <c r="B22" s="48" t="s">
        <v>314</v>
      </c>
      <c r="C22" s="46">
        <v>0.5</v>
      </c>
      <c r="D22" s="46">
        <v>0.7</v>
      </c>
      <c r="E22" s="57"/>
      <c r="F22" s="59" t="str">
        <f t="shared" si="1"/>
        <v>(0,5-0,7)</v>
      </c>
      <c r="H22" s="53" t="s">
        <v>278</v>
      </c>
      <c r="I22" s="49">
        <v>0.5</v>
      </c>
      <c r="J22" s="49">
        <v>0.6</v>
      </c>
      <c r="K22" s="49">
        <v>0.7</v>
      </c>
      <c r="L22" s="29"/>
      <c r="M22" s="29"/>
      <c r="N22" s="29"/>
      <c r="O22" s="29"/>
      <c r="P22" s="29"/>
      <c r="Q22" s="29"/>
      <c r="R22" s="29"/>
      <c r="S22" s="47"/>
    </row>
    <row r="23" spans="1:19" ht="12.95" customHeight="1" x14ac:dyDescent="0.2">
      <c r="A23" s="685"/>
      <c r="B23" s="48" t="s">
        <v>315</v>
      </c>
      <c r="C23" s="46">
        <v>0.7</v>
      </c>
      <c r="D23" s="46">
        <v>0.9</v>
      </c>
      <c r="E23" s="57"/>
      <c r="F23" s="59" t="str">
        <f t="shared" si="1"/>
        <v>(0,7-0,9)</v>
      </c>
      <c r="H23" s="53" t="s">
        <v>279</v>
      </c>
      <c r="I23" s="49">
        <v>0.7</v>
      </c>
      <c r="J23" s="49">
        <v>0.8</v>
      </c>
      <c r="K23" s="49">
        <v>0.9</v>
      </c>
      <c r="L23" s="29"/>
      <c r="M23" s="29"/>
      <c r="N23" s="29"/>
      <c r="O23" s="29"/>
      <c r="P23" s="29"/>
      <c r="Q23" s="29"/>
      <c r="R23" s="29"/>
      <c r="S23" s="47"/>
    </row>
    <row r="24" spans="1:19" ht="12.95" customHeight="1" x14ac:dyDescent="0.2">
      <c r="A24" s="685"/>
      <c r="B24" s="48" t="s">
        <v>316</v>
      </c>
      <c r="C24" s="46">
        <v>0.9</v>
      </c>
      <c r="D24" s="46">
        <v>1</v>
      </c>
      <c r="E24" s="57"/>
      <c r="F24" s="59" t="str">
        <f t="shared" si="1"/>
        <v>(0,9-1)</v>
      </c>
      <c r="H24" s="53" t="s">
        <v>280</v>
      </c>
      <c r="I24" s="49">
        <v>0.9</v>
      </c>
      <c r="J24" s="49">
        <v>1</v>
      </c>
      <c r="K24" s="29"/>
      <c r="L24" s="29"/>
      <c r="M24" s="29"/>
      <c r="N24" s="29"/>
      <c r="O24" s="29"/>
      <c r="P24" s="29"/>
      <c r="Q24" s="29"/>
      <c r="R24" s="29"/>
      <c r="S24" s="47"/>
    </row>
    <row r="25" spans="1:19" ht="12.95" customHeight="1" x14ac:dyDescent="0.2">
      <c r="A25" s="684" t="s">
        <v>243</v>
      </c>
      <c r="B25" s="48" t="s">
        <v>317</v>
      </c>
      <c r="C25" s="46">
        <v>0.4</v>
      </c>
      <c r="D25" s="46">
        <v>0.6</v>
      </c>
      <c r="E25" s="57"/>
      <c r="F25" s="59" t="str">
        <f t="shared" si="1"/>
        <v>(0,4-0,6)</v>
      </c>
      <c r="H25" s="53" t="s">
        <v>283</v>
      </c>
      <c r="I25" s="49">
        <v>0.4</v>
      </c>
      <c r="J25" s="49">
        <v>0.5</v>
      </c>
      <c r="K25" s="49">
        <v>0.6</v>
      </c>
      <c r="L25" s="29"/>
      <c r="M25" s="29"/>
      <c r="N25" s="29"/>
      <c r="O25" s="29"/>
      <c r="P25" s="29"/>
      <c r="Q25" s="29"/>
      <c r="R25" s="29"/>
      <c r="S25" s="47"/>
    </row>
    <row r="26" spans="1:19" ht="12.95" customHeight="1" x14ac:dyDescent="0.2">
      <c r="A26" s="685"/>
      <c r="B26" s="48" t="s">
        <v>318</v>
      </c>
      <c r="C26" s="46">
        <v>0.6</v>
      </c>
      <c r="D26" s="46">
        <v>0.8</v>
      </c>
      <c r="E26" s="57"/>
      <c r="F26" s="59" t="str">
        <f t="shared" si="1"/>
        <v>(0,6-0,8)</v>
      </c>
      <c r="H26" s="53" t="s">
        <v>284</v>
      </c>
      <c r="I26" s="49">
        <v>0.6</v>
      </c>
      <c r="J26" s="49">
        <v>0.7</v>
      </c>
      <c r="K26" s="49">
        <v>0.8</v>
      </c>
      <c r="L26" s="29"/>
      <c r="M26" s="29"/>
      <c r="N26" s="29"/>
      <c r="O26" s="29"/>
      <c r="P26" s="29"/>
      <c r="Q26" s="29"/>
      <c r="R26" s="29"/>
      <c r="S26" s="47"/>
    </row>
    <row r="27" spans="1:19" ht="12.95" customHeight="1" x14ac:dyDescent="0.2">
      <c r="A27" s="682" t="s">
        <v>3</v>
      </c>
      <c r="B27" s="48" t="s">
        <v>319</v>
      </c>
      <c r="C27" s="46">
        <v>0.9</v>
      </c>
      <c r="D27" s="46">
        <v>1.1000000000000001</v>
      </c>
      <c r="E27" s="57"/>
      <c r="F27" s="59" t="str">
        <f t="shared" si="1"/>
        <v>(0,9-1,1)</v>
      </c>
      <c r="H27" s="53" t="s">
        <v>285</v>
      </c>
      <c r="I27" s="49">
        <v>0.9</v>
      </c>
      <c r="J27" s="49">
        <v>1</v>
      </c>
      <c r="K27" s="49">
        <v>1.1000000000000001</v>
      </c>
      <c r="L27" s="29"/>
      <c r="M27" s="29"/>
      <c r="N27" s="29"/>
      <c r="O27" s="29"/>
      <c r="P27" s="29"/>
      <c r="Q27" s="29"/>
      <c r="R27" s="29"/>
      <c r="S27" s="47"/>
    </row>
    <row r="28" spans="1:19" ht="12.95" customHeight="1" x14ac:dyDescent="0.2">
      <c r="A28" s="683"/>
      <c r="B28" s="48" t="s">
        <v>320</v>
      </c>
      <c r="C28" s="46">
        <v>0.7</v>
      </c>
      <c r="D28" s="46">
        <v>0.9</v>
      </c>
      <c r="E28" s="57"/>
      <c r="F28" s="59" t="str">
        <f t="shared" si="1"/>
        <v>(0,7-0,9)</v>
      </c>
      <c r="H28" s="53" t="s">
        <v>286</v>
      </c>
      <c r="I28" s="49">
        <v>0.7</v>
      </c>
      <c r="J28" s="49">
        <v>0.8</v>
      </c>
      <c r="K28" s="49">
        <v>0.9</v>
      </c>
      <c r="L28" s="29"/>
      <c r="M28" s="29"/>
      <c r="N28" s="29"/>
      <c r="O28" s="29"/>
      <c r="P28" s="29"/>
      <c r="Q28" s="29"/>
      <c r="R28" s="29"/>
      <c r="S28" s="47"/>
    </row>
    <row r="29" spans="1:19" ht="12.95" customHeight="1" x14ac:dyDescent="0.2">
      <c r="A29" s="683"/>
      <c r="B29" s="48" t="s">
        <v>321</v>
      </c>
      <c r="C29" s="46">
        <v>1.1000000000000001</v>
      </c>
      <c r="D29" s="46">
        <v>1.3</v>
      </c>
      <c r="E29" s="57"/>
      <c r="F29" s="59" t="str">
        <f t="shared" si="1"/>
        <v>(1,1-1,3)</v>
      </c>
      <c r="H29" s="53" t="s">
        <v>287</v>
      </c>
      <c r="I29" s="49">
        <v>1.1000000000000001</v>
      </c>
      <c r="J29" s="49">
        <v>1.2</v>
      </c>
      <c r="K29" s="49">
        <v>1.3</v>
      </c>
      <c r="L29" s="29"/>
      <c r="M29" s="29"/>
      <c r="N29" s="29"/>
      <c r="O29" s="29"/>
      <c r="P29" s="29"/>
      <c r="Q29" s="29"/>
      <c r="R29" s="29"/>
      <c r="S29" s="47"/>
    </row>
    <row r="30" spans="1:19" ht="12.95" customHeight="1" x14ac:dyDescent="0.2">
      <c r="A30" s="682" t="s">
        <v>249</v>
      </c>
      <c r="B30" s="48" t="s">
        <v>322</v>
      </c>
      <c r="C30" s="46">
        <v>0.8</v>
      </c>
      <c r="D30" s="46">
        <v>1.2</v>
      </c>
      <c r="E30" s="57"/>
      <c r="F30" s="59" t="str">
        <f t="shared" si="1"/>
        <v>(0,8-1,2)</v>
      </c>
      <c r="H30" s="53" t="s">
        <v>288</v>
      </c>
      <c r="I30" s="49">
        <v>0.8</v>
      </c>
      <c r="J30" s="49">
        <v>0.9</v>
      </c>
      <c r="K30" s="49">
        <v>1</v>
      </c>
      <c r="L30" s="50">
        <v>1.1000000000000001</v>
      </c>
      <c r="M30" s="50">
        <v>1.2</v>
      </c>
      <c r="N30" s="29"/>
      <c r="O30" s="29"/>
      <c r="P30" s="29"/>
      <c r="Q30" s="29"/>
      <c r="R30" s="29"/>
      <c r="S30" s="47"/>
    </row>
    <row r="31" spans="1:19" ht="12.95" customHeight="1" x14ac:dyDescent="0.2">
      <c r="A31" s="683"/>
      <c r="B31" s="48" t="s">
        <v>323</v>
      </c>
      <c r="C31" s="46">
        <v>0.7</v>
      </c>
      <c r="D31" s="46">
        <v>1.1000000000000001</v>
      </c>
      <c r="E31" s="57"/>
      <c r="F31" s="59" t="str">
        <f t="shared" si="1"/>
        <v>(0,7-1,1)</v>
      </c>
      <c r="H31" s="53" t="s">
        <v>289</v>
      </c>
      <c r="I31" s="49">
        <v>0.7</v>
      </c>
      <c r="J31" s="49">
        <v>0.8</v>
      </c>
      <c r="K31" s="49">
        <v>0.9</v>
      </c>
      <c r="L31" s="50">
        <v>1</v>
      </c>
      <c r="M31" s="50">
        <v>1.1000000000000001</v>
      </c>
      <c r="N31" s="29"/>
      <c r="O31" s="29"/>
      <c r="P31" s="29"/>
      <c r="Q31" s="29"/>
      <c r="R31" s="29"/>
      <c r="S31" s="47"/>
    </row>
    <row r="32" spans="1:19" ht="12.95" customHeight="1" x14ac:dyDescent="0.2">
      <c r="A32" s="683"/>
      <c r="B32" s="48" t="s">
        <v>324</v>
      </c>
      <c r="C32" s="46">
        <v>0.9</v>
      </c>
      <c r="D32" s="46">
        <v>1.3</v>
      </c>
      <c r="E32" s="57"/>
      <c r="F32" s="59" t="str">
        <f t="shared" si="1"/>
        <v>(0,9-1,3)</v>
      </c>
      <c r="H32" s="53" t="s">
        <v>290</v>
      </c>
      <c r="I32" s="49">
        <v>0.9</v>
      </c>
      <c r="J32" s="49">
        <v>1</v>
      </c>
      <c r="K32" s="49">
        <v>1.1000000000000001</v>
      </c>
      <c r="L32" s="50">
        <v>1.2</v>
      </c>
      <c r="M32" s="50">
        <v>1.3</v>
      </c>
      <c r="N32" s="29"/>
      <c r="O32" s="29"/>
      <c r="P32" s="29"/>
      <c r="Q32" s="29"/>
      <c r="R32" s="29"/>
      <c r="S32" s="47"/>
    </row>
    <row r="33" spans="1:19" ht="12.95" customHeight="1" x14ac:dyDescent="0.2">
      <c r="A33" s="683"/>
      <c r="B33" s="48" t="s">
        <v>325</v>
      </c>
      <c r="C33" s="46">
        <v>0.8</v>
      </c>
      <c r="D33" s="46">
        <v>1.3</v>
      </c>
      <c r="E33" s="57"/>
      <c r="F33" s="59" t="str">
        <f t="shared" si="1"/>
        <v>(0,8-1,3)</v>
      </c>
      <c r="H33" s="53" t="s">
        <v>291</v>
      </c>
      <c r="I33" s="49">
        <v>0.8</v>
      </c>
      <c r="J33" s="49">
        <v>0.9</v>
      </c>
      <c r="K33" s="49">
        <v>1</v>
      </c>
      <c r="L33" s="50">
        <v>1.1000000000000001</v>
      </c>
      <c r="M33" s="50">
        <v>1.2</v>
      </c>
      <c r="N33" s="50">
        <v>1.3</v>
      </c>
      <c r="O33" s="29"/>
      <c r="P33" s="29"/>
      <c r="Q33" s="29"/>
      <c r="R33" s="29"/>
      <c r="S33" s="47"/>
    </row>
    <row r="34" spans="1:19" ht="12.95" customHeight="1" x14ac:dyDescent="0.2">
      <c r="A34" s="682" t="s">
        <v>250</v>
      </c>
      <c r="B34" s="48" t="s">
        <v>326</v>
      </c>
      <c r="C34" s="45">
        <v>0.7</v>
      </c>
      <c r="D34" s="45">
        <v>1.2</v>
      </c>
      <c r="E34" s="58"/>
      <c r="F34" s="59" t="str">
        <f t="shared" si="1"/>
        <v>(0,7-1,2)</v>
      </c>
      <c r="H34" s="53" t="s">
        <v>281</v>
      </c>
      <c r="I34" s="49">
        <v>0.7</v>
      </c>
      <c r="J34" s="49">
        <v>0.8</v>
      </c>
      <c r="K34" s="49">
        <v>0.9</v>
      </c>
      <c r="L34" s="50">
        <v>1</v>
      </c>
      <c r="M34" s="50">
        <v>1.1000000000000001</v>
      </c>
      <c r="N34" s="50">
        <v>1.2</v>
      </c>
      <c r="O34" s="29"/>
      <c r="P34" s="29"/>
      <c r="Q34" s="29"/>
      <c r="R34" s="29"/>
      <c r="S34" s="47"/>
    </row>
    <row r="35" spans="1:19" ht="12.95" customHeight="1" x14ac:dyDescent="0.2">
      <c r="A35" s="683"/>
      <c r="B35" s="48" t="s">
        <v>327</v>
      </c>
      <c r="C35" s="46">
        <v>0.9</v>
      </c>
      <c r="D35" s="46">
        <v>1.3</v>
      </c>
      <c r="E35" s="57"/>
      <c r="F35" s="59" t="str">
        <f t="shared" si="1"/>
        <v>(0,9-1,3)</v>
      </c>
      <c r="H35" s="53" t="s">
        <v>282</v>
      </c>
      <c r="I35" s="49">
        <v>0.9</v>
      </c>
      <c r="J35" s="49">
        <v>1</v>
      </c>
      <c r="K35" s="49">
        <v>1.1000000000000001</v>
      </c>
      <c r="L35" s="50">
        <v>1.2</v>
      </c>
      <c r="M35" s="50">
        <v>1.3</v>
      </c>
      <c r="N35" s="29"/>
      <c r="O35" s="29"/>
      <c r="P35" s="29"/>
      <c r="Q35" s="29"/>
      <c r="R35" s="29"/>
      <c r="S35" s="47"/>
    </row>
    <row r="36" spans="1:19" ht="12.95" customHeight="1" x14ac:dyDescent="0.2">
      <c r="A36" s="683"/>
      <c r="B36" s="48" t="s">
        <v>328</v>
      </c>
      <c r="C36" s="46">
        <v>0.8</v>
      </c>
      <c r="D36" s="46">
        <v>1.2</v>
      </c>
      <c r="E36" s="57"/>
      <c r="F36" s="59" t="str">
        <f t="shared" si="1"/>
        <v>(0,8-1,2)</v>
      </c>
      <c r="H36" s="53" t="s">
        <v>292</v>
      </c>
      <c r="I36" s="49">
        <v>0.8</v>
      </c>
      <c r="J36" s="49">
        <v>0.9</v>
      </c>
      <c r="K36" s="49">
        <v>1</v>
      </c>
      <c r="L36" s="50">
        <v>1.1000000000000001</v>
      </c>
      <c r="M36" s="50">
        <v>1.2</v>
      </c>
      <c r="N36" s="50"/>
      <c r="O36" s="29"/>
      <c r="P36" s="29"/>
      <c r="Q36" s="29"/>
      <c r="R36" s="29"/>
      <c r="S36" s="47"/>
    </row>
    <row r="37" spans="1:19" ht="12.95" customHeight="1" x14ac:dyDescent="0.2">
      <c r="A37" s="683"/>
      <c r="B37" s="48" t="s">
        <v>329</v>
      </c>
      <c r="C37" s="46">
        <v>0.7</v>
      </c>
      <c r="D37" s="46">
        <v>1.6</v>
      </c>
      <c r="E37" s="57"/>
      <c r="F37" s="59" t="str">
        <f t="shared" si="1"/>
        <v>(0,7-1,6)</v>
      </c>
      <c r="H37" s="53" t="s">
        <v>293</v>
      </c>
      <c r="I37" s="49">
        <v>0.7</v>
      </c>
      <c r="J37" s="49">
        <v>0.8</v>
      </c>
      <c r="K37" s="49">
        <v>0.9</v>
      </c>
      <c r="L37" s="50">
        <v>1</v>
      </c>
      <c r="M37" s="50">
        <v>1.1000000000000001</v>
      </c>
      <c r="N37" s="50">
        <v>1.2</v>
      </c>
      <c r="O37" s="50">
        <v>1.3</v>
      </c>
      <c r="P37" s="50">
        <v>1.4</v>
      </c>
      <c r="Q37" s="50">
        <v>1.5</v>
      </c>
      <c r="R37" s="50">
        <v>1.6</v>
      </c>
      <c r="S37" s="47"/>
    </row>
    <row r="38" spans="1:19" ht="26.1" customHeight="1" x14ac:dyDescent="0.2">
      <c r="A38" s="145" t="s">
        <v>251</v>
      </c>
      <c r="B38" s="60" t="s">
        <v>330</v>
      </c>
      <c r="C38" s="46">
        <v>0.8</v>
      </c>
      <c r="D38" s="46">
        <v>1.5</v>
      </c>
      <c r="E38" s="57"/>
      <c r="F38" s="59" t="str">
        <f t="shared" si="1"/>
        <v>(0,8-1,5)</v>
      </c>
      <c r="H38" s="145" t="s">
        <v>294</v>
      </c>
      <c r="I38" s="49">
        <v>0.8</v>
      </c>
      <c r="J38" s="49">
        <v>0.9</v>
      </c>
      <c r="K38" s="50">
        <v>1</v>
      </c>
      <c r="L38" s="50">
        <v>1.1000000000000001</v>
      </c>
      <c r="M38" s="50">
        <v>1.2</v>
      </c>
      <c r="N38" s="50">
        <v>1.3</v>
      </c>
      <c r="O38" s="50">
        <v>1.4</v>
      </c>
      <c r="P38" s="50">
        <v>1.5</v>
      </c>
      <c r="Q38" s="29"/>
      <c r="R38" s="29"/>
      <c r="S38" s="47"/>
    </row>
    <row r="39" spans="1:19" x14ac:dyDescent="0.2">
      <c r="A39" s="32"/>
      <c r="I39" s="47"/>
      <c r="J39" s="47"/>
      <c r="K39" s="47"/>
      <c r="L39" s="47"/>
      <c r="M39" s="47"/>
      <c r="N39" s="47"/>
      <c r="O39" s="47"/>
      <c r="P39" s="47"/>
      <c r="Q39" s="47"/>
      <c r="R39" s="47"/>
      <c r="S39" s="47"/>
    </row>
    <row r="48" spans="1:19" x14ac:dyDescent="0.2">
      <c r="A48" s="42"/>
    </row>
  </sheetData>
  <sheetProtection password="CC2F" sheet="1" objects="1" scenarios="1"/>
  <dataConsolidate/>
  <mergeCells count="12">
    <mergeCell ref="A15:A20"/>
    <mergeCell ref="A12:A14"/>
    <mergeCell ref="A1:D1"/>
    <mergeCell ref="B2:B3"/>
    <mergeCell ref="A2:A3"/>
    <mergeCell ref="C2:D2"/>
    <mergeCell ref="A4:A11"/>
    <mergeCell ref="A27:A29"/>
    <mergeCell ref="A30:A33"/>
    <mergeCell ref="A34:A37"/>
    <mergeCell ref="A21:A24"/>
    <mergeCell ref="A25:A26"/>
  </mergeCells>
  <phoneticPr fontId="0" type="noConversion"/>
  <pageMargins left="0.75" right="0.75" top="1" bottom="1" header="0.5" footer="0.5"/>
  <pageSetup paperSize="9"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Calcolo DM 140-12</vt:lpstr>
      <vt:lpstr>Tabella coef-Q</vt:lpstr>
      <vt:lpstr>Tabella-Z1</vt:lpstr>
      <vt:lpstr>'Calcolo DM 140-12'!Area_stampa</vt:lpstr>
    </vt:vector>
  </TitlesOfParts>
  <Company>Studio Associato Architetti Busnardo Fauda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Studio Associato Architetti Busnardo Fauda</dc:creator>
  <cp:lastModifiedBy>Giuseppe</cp:lastModifiedBy>
  <cp:lastPrinted>2016-12-04T10:31:32Z</cp:lastPrinted>
  <dcterms:created xsi:type="dcterms:W3CDTF">2012-12-11T08:34:06Z</dcterms:created>
  <dcterms:modified xsi:type="dcterms:W3CDTF">2025-03-26T11:10:05Z</dcterms:modified>
</cp:coreProperties>
</file>